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J:\gis_editing\projects_current\24k_2017\maltby\data_supplement\"/>
    </mc:Choice>
  </mc:AlternateContent>
  <bookViews>
    <workbookView xWindow="0" yWindow="0" windowWidth="23040" windowHeight="9195" tabRatio="778"/>
  </bookViews>
  <sheets>
    <sheet name="DS1 HVSR Depth-to-Bedrock" sheetId="10" r:id="rId1"/>
    <sheet name="DS2 Gravel Clast Counts" sheetId="6" r:id="rId2"/>
    <sheet name="DS3 Petrographic Point Counts" sheetId="8" r:id="rId3"/>
    <sheet name="DS4 Vitrinite Reflectance" sheetId="7" r:id="rId4"/>
    <sheet name="DS5 Thin Sections" sheetId="11" r:id="rId5"/>
    <sheet name="DS6 Geochemical Data" sheetId="5" r:id="rId6"/>
    <sheet name="DS7 Geochemical Data Legend" sheetId="3" r:id="rId7"/>
    <sheet name="DS8 Unit OEn Fossil List" sheetId="13" r:id="rId8"/>
    <sheet name="DS9 Earthquake Focal Mechanisms" sheetId="4" r:id="rId9"/>
    <sheet name="DS10 U-Pb Site GD28" sheetId="1" r:id="rId10"/>
    <sheet name="DS11 U-Pb Site GD27" sheetId="2" r:id="rId11"/>
  </sheets>
  <definedNames>
    <definedName name="_xlnm._FilterDatabase" localSheetId="8" hidden="1">'DS9 Earthquake Focal Mechanisms'!$A$3:$M$54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V69" i="6" l="1"/>
  <c r="U69" i="6"/>
  <c r="T69" i="6"/>
  <c r="S69" i="6"/>
  <c r="R69" i="6"/>
  <c r="Q69" i="6"/>
  <c r="P69" i="6"/>
  <c r="O69" i="6"/>
  <c r="N69" i="6"/>
  <c r="M69" i="6"/>
  <c r="L69" i="6"/>
  <c r="K69" i="6"/>
  <c r="J69" i="6"/>
  <c r="I69" i="6"/>
  <c r="H69" i="6"/>
  <c r="G69" i="6"/>
  <c r="F69" i="6"/>
  <c r="E69" i="6"/>
  <c r="W68" i="6"/>
  <c r="W67" i="6"/>
  <c r="W66" i="6"/>
  <c r="W65" i="6"/>
  <c r="V64" i="6"/>
  <c r="U64" i="6"/>
  <c r="T64" i="6"/>
  <c r="S64" i="6"/>
  <c r="R64" i="6"/>
  <c r="Q64" i="6"/>
  <c r="P64" i="6"/>
  <c r="O64" i="6"/>
  <c r="N64" i="6"/>
  <c r="M64" i="6"/>
  <c r="L64" i="6"/>
  <c r="K64" i="6"/>
  <c r="J64" i="6"/>
  <c r="I64" i="6"/>
  <c r="H64" i="6"/>
  <c r="G64" i="6"/>
  <c r="F64" i="6"/>
  <c r="E64" i="6"/>
  <c r="W63" i="6"/>
  <c r="W62" i="6"/>
  <c r="W61" i="6"/>
  <c r="W60" i="6"/>
  <c r="V59" i="6"/>
  <c r="U59" i="6"/>
  <c r="T59" i="6"/>
  <c r="S59" i="6"/>
  <c r="R59" i="6"/>
  <c r="Q59" i="6"/>
  <c r="P59" i="6"/>
  <c r="O59" i="6"/>
  <c r="N59" i="6"/>
  <c r="M59" i="6"/>
  <c r="L59" i="6"/>
  <c r="K59" i="6"/>
  <c r="J59" i="6"/>
  <c r="I59" i="6"/>
  <c r="H59" i="6"/>
  <c r="G59" i="6"/>
  <c r="F59" i="6"/>
  <c r="E59" i="6"/>
  <c r="W58" i="6"/>
  <c r="W57" i="6"/>
  <c r="W56" i="6"/>
  <c r="W55" i="6"/>
  <c r="V54" i="6"/>
  <c r="U54" i="6"/>
  <c r="T54" i="6"/>
  <c r="S54" i="6"/>
  <c r="R54" i="6"/>
  <c r="Q54" i="6"/>
  <c r="P54" i="6"/>
  <c r="O54" i="6"/>
  <c r="N54" i="6"/>
  <c r="M54" i="6"/>
  <c r="L54" i="6"/>
  <c r="K54" i="6"/>
  <c r="J54" i="6"/>
  <c r="I54" i="6"/>
  <c r="H54" i="6"/>
  <c r="G54" i="6"/>
  <c r="F54" i="6"/>
  <c r="E54" i="6"/>
  <c r="W53" i="6"/>
  <c r="W52" i="6"/>
  <c r="W51" i="6"/>
  <c r="W50" i="6"/>
  <c r="V49" i="6"/>
  <c r="U49" i="6"/>
  <c r="T49" i="6"/>
  <c r="S49" i="6"/>
  <c r="R49" i="6"/>
  <c r="Q49" i="6"/>
  <c r="P49" i="6"/>
  <c r="O49" i="6"/>
  <c r="N49" i="6"/>
  <c r="M49" i="6"/>
  <c r="L49" i="6"/>
  <c r="K49" i="6"/>
  <c r="J49" i="6"/>
  <c r="I49" i="6"/>
  <c r="H49" i="6"/>
  <c r="G49" i="6"/>
  <c r="F49" i="6"/>
  <c r="E49" i="6"/>
  <c r="W48" i="6"/>
  <c r="W47" i="6"/>
  <c r="W46" i="6"/>
  <c r="W45" i="6"/>
  <c r="V44" i="6"/>
  <c r="U44" i="6"/>
  <c r="T44" i="6"/>
  <c r="S44" i="6"/>
  <c r="R44" i="6"/>
  <c r="Q44" i="6"/>
  <c r="P44" i="6"/>
  <c r="O44" i="6"/>
  <c r="N44" i="6"/>
  <c r="M44" i="6"/>
  <c r="L44" i="6"/>
  <c r="K44" i="6"/>
  <c r="J44" i="6"/>
  <c r="I44" i="6"/>
  <c r="H44" i="6"/>
  <c r="G44" i="6"/>
  <c r="F44" i="6"/>
  <c r="E44" i="6"/>
  <c r="W43" i="6"/>
  <c r="W42" i="6"/>
  <c r="W41" i="6"/>
  <c r="W40" i="6"/>
  <c r="V39" i="6"/>
  <c r="U39" i="6"/>
  <c r="T39" i="6"/>
  <c r="S39" i="6"/>
  <c r="R39" i="6"/>
  <c r="Q39" i="6"/>
  <c r="P39" i="6"/>
  <c r="O39" i="6"/>
  <c r="N39" i="6"/>
  <c r="M39" i="6"/>
  <c r="L39" i="6"/>
  <c r="K39" i="6"/>
  <c r="J39" i="6"/>
  <c r="I39" i="6"/>
  <c r="H39" i="6"/>
  <c r="G39" i="6"/>
  <c r="F39" i="6"/>
  <c r="E39" i="6"/>
  <c r="W38" i="6"/>
  <c r="W37" i="6"/>
  <c r="W36" i="6"/>
  <c r="W35" i="6"/>
  <c r="V34" i="6"/>
  <c r="U34" i="6"/>
  <c r="T34" i="6"/>
  <c r="S34" i="6"/>
  <c r="R34" i="6"/>
  <c r="Q34" i="6"/>
  <c r="P34" i="6"/>
  <c r="O34" i="6"/>
  <c r="N34" i="6"/>
  <c r="M34" i="6"/>
  <c r="L34" i="6"/>
  <c r="K34" i="6"/>
  <c r="J34" i="6"/>
  <c r="I34" i="6"/>
  <c r="H34" i="6"/>
  <c r="G34" i="6"/>
  <c r="F34" i="6"/>
  <c r="E34" i="6"/>
  <c r="W33" i="6"/>
  <c r="W32" i="6"/>
  <c r="W31" i="6"/>
  <c r="W30" i="6"/>
  <c r="V29" i="6"/>
  <c r="U29" i="6"/>
  <c r="T29" i="6"/>
  <c r="S29" i="6"/>
  <c r="R29" i="6"/>
  <c r="Q29" i="6"/>
  <c r="P29" i="6"/>
  <c r="O29" i="6"/>
  <c r="N29" i="6"/>
  <c r="M29" i="6"/>
  <c r="L29" i="6"/>
  <c r="K29" i="6"/>
  <c r="J29" i="6"/>
  <c r="I29" i="6"/>
  <c r="H29" i="6"/>
  <c r="G29" i="6"/>
  <c r="F29" i="6"/>
  <c r="E29" i="6"/>
  <c r="W28" i="6"/>
  <c r="W27" i="6"/>
  <c r="W26" i="6"/>
  <c r="W25" i="6"/>
  <c r="V24" i="6"/>
  <c r="U24" i="6"/>
  <c r="T24" i="6"/>
  <c r="S24" i="6"/>
  <c r="R24" i="6"/>
  <c r="Q24" i="6"/>
  <c r="P24" i="6"/>
  <c r="O24" i="6"/>
  <c r="N24" i="6"/>
  <c r="M24" i="6"/>
  <c r="L24" i="6"/>
  <c r="K24" i="6"/>
  <c r="J24" i="6"/>
  <c r="I24" i="6"/>
  <c r="H24" i="6"/>
  <c r="G24" i="6"/>
  <c r="F24" i="6"/>
  <c r="E24" i="6"/>
  <c r="W23" i="6"/>
  <c r="W22" i="6"/>
  <c r="W21" i="6"/>
  <c r="W20" i="6"/>
  <c r="V19" i="6"/>
  <c r="U19" i="6"/>
  <c r="T19" i="6"/>
  <c r="S19" i="6"/>
  <c r="R19" i="6"/>
  <c r="Q19" i="6"/>
  <c r="P19" i="6"/>
  <c r="O19" i="6"/>
  <c r="N19" i="6"/>
  <c r="M19" i="6"/>
  <c r="L19" i="6"/>
  <c r="K19" i="6"/>
  <c r="J19" i="6"/>
  <c r="I19" i="6"/>
  <c r="H19" i="6"/>
  <c r="G19" i="6"/>
  <c r="F19" i="6"/>
  <c r="E19" i="6"/>
  <c r="W18" i="6"/>
  <c r="W17" i="6"/>
  <c r="W16" i="6"/>
  <c r="W15" i="6"/>
  <c r="V14" i="6"/>
  <c r="U14" i="6"/>
  <c r="T14" i="6"/>
  <c r="S14" i="6"/>
  <c r="R14" i="6"/>
  <c r="Q14" i="6"/>
  <c r="P14" i="6"/>
  <c r="O14" i="6"/>
  <c r="N14" i="6"/>
  <c r="M14" i="6"/>
  <c r="L14" i="6"/>
  <c r="K14" i="6"/>
  <c r="J14" i="6"/>
  <c r="I14" i="6"/>
  <c r="H14" i="6"/>
  <c r="G14" i="6"/>
  <c r="F14" i="6"/>
  <c r="E14" i="6"/>
  <c r="W13" i="6"/>
  <c r="W12" i="6"/>
  <c r="W11" i="6"/>
  <c r="W10" i="6"/>
  <c r="V9" i="6"/>
  <c r="U9" i="6"/>
  <c r="T9" i="6"/>
  <c r="S9" i="6"/>
  <c r="R9" i="6"/>
  <c r="Q9" i="6"/>
  <c r="P9" i="6"/>
  <c r="O9" i="6"/>
  <c r="N9" i="6"/>
  <c r="M9" i="6"/>
  <c r="L9" i="6"/>
  <c r="K9" i="6"/>
  <c r="J9" i="6"/>
  <c r="I9" i="6"/>
  <c r="H9" i="6"/>
  <c r="G9" i="6"/>
  <c r="F9" i="6"/>
  <c r="E9" i="6"/>
  <c r="W8" i="6"/>
  <c r="W7" i="6"/>
  <c r="W6" i="6"/>
  <c r="W5" i="6"/>
  <c r="W14" i="6" l="1"/>
  <c r="B14" i="6" s="1"/>
  <c r="W24" i="6"/>
  <c r="W34" i="6"/>
  <c r="B34" i="6" s="1"/>
  <c r="W44" i="6"/>
  <c r="B44" i="6" s="1"/>
  <c r="W54" i="6"/>
  <c r="W64" i="6"/>
  <c r="B24" i="6"/>
  <c r="B54" i="6"/>
  <c r="B64" i="6"/>
  <c r="W9" i="6"/>
  <c r="W19" i="6"/>
  <c r="W29" i="6"/>
  <c r="W39" i="6"/>
  <c r="W49" i="6"/>
  <c r="W59" i="6"/>
  <c r="W69" i="6"/>
  <c r="O81" i="5"/>
  <c r="Q81" i="5" s="1"/>
  <c r="O83" i="5"/>
  <c r="Q83" i="5" s="1"/>
  <c r="O77" i="5"/>
  <c r="Q77" i="5" s="1"/>
  <c r="O90" i="5"/>
  <c r="Q90" i="5" s="1"/>
  <c r="O84" i="5"/>
  <c r="Q84" i="5" s="1"/>
  <c r="O82" i="5"/>
  <c r="Q82" i="5" s="1"/>
  <c r="O76" i="5"/>
  <c r="Q76" i="5" s="1"/>
  <c r="O74" i="5"/>
  <c r="Q74" i="5" s="1"/>
  <c r="O80" i="5"/>
  <c r="Q80" i="5" s="1"/>
  <c r="O79" i="5"/>
  <c r="Q79" i="5" s="1"/>
  <c r="O88" i="5"/>
  <c r="Q88" i="5" s="1"/>
  <c r="Q85" i="5"/>
  <c r="O75" i="5"/>
  <c r="Q75" i="5" s="1"/>
  <c r="O94" i="5"/>
  <c r="Q94" i="5" s="1"/>
  <c r="O93" i="5"/>
  <c r="Q93" i="5" s="1"/>
  <c r="O92" i="5"/>
  <c r="Q92" i="5" s="1"/>
  <c r="O91" i="5"/>
  <c r="Q91" i="5" s="1"/>
  <c r="O78" i="5"/>
  <c r="Q78" i="5" s="1"/>
  <c r="O89" i="5"/>
  <c r="Q89" i="5" s="1"/>
  <c r="O87" i="5"/>
  <c r="Q87" i="5" s="1"/>
  <c r="O86" i="5"/>
  <c r="Q86" i="5" s="1"/>
  <c r="Q101" i="5"/>
  <c r="Q97" i="5"/>
  <c r="Q107" i="5"/>
  <c r="Q106" i="5"/>
  <c r="Q105" i="5"/>
  <c r="Q100" i="5"/>
  <c r="Q98" i="5"/>
  <c r="Q96" i="5"/>
  <c r="Q99" i="5"/>
  <c r="Q108" i="5"/>
  <c r="Q102" i="5"/>
  <c r="Q103" i="5"/>
  <c r="Q95" i="5"/>
  <c r="Q104" i="5"/>
  <c r="B39" i="6" l="1"/>
  <c r="B69" i="6"/>
  <c r="B29" i="6"/>
  <c r="B59" i="6"/>
  <c r="B19" i="6"/>
  <c r="B49" i="6"/>
  <c r="B9" i="6"/>
</calcChain>
</file>

<file path=xl/sharedStrings.xml><?xml version="1.0" encoding="utf-8"?>
<sst xmlns="http://schemas.openxmlformats.org/spreadsheetml/2006/main" count="1980" uniqueCount="1146">
  <si>
    <r>
      <t>207</t>
    </r>
    <r>
      <rPr>
        <b/>
        <sz val="12"/>
        <rFont val="Times New Roman"/>
        <family val="1"/>
      </rPr>
      <t>Pb*/</t>
    </r>
    <r>
      <rPr>
        <b/>
        <vertAlign val="superscript"/>
        <sz val="12"/>
        <rFont val="Times New Roman"/>
        <family val="1"/>
      </rPr>
      <t>206</t>
    </r>
    <r>
      <rPr>
        <b/>
        <sz val="12"/>
        <rFont val="Times New Roman"/>
        <family val="1"/>
      </rPr>
      <t>Pb*</t>
    </r>
  </si>
  <si>
    <r>
      <t>207</t>
    </r>
    <r>
      <rPr>
        <b/>
        <sz val="12"/>
        <rFont val="Times New Roman"/>
        <family val="1"/>
      </rPr>
      <t>Pb*/</t>
    </r>
    <r>
      <rPr>
        <b/>
        <vertAlign val="superscript"/>
        <sz val="12"/>
        <rFont val="Times New Roman"/>
        <family val="1"/>
      </rPr>
      <t>235</t>
    </r>
    <r>
      <rPr>
        <b/>
        <sz val="12"/>
        <rFont val="Times New Roman"/>
        <family val="1"/>
      </rPr>
      <t>U</t>
    </r>
  </si>
  <si>
    <r>
      <t>206</t>
    </r>
    <r>
      <rPr>
        <b/>
        <sz val="12"/>
        <rFont val="Times New Roman"/>
        <family val="1"/>
      </rPr>
      <t>Pb*/</t>
    </r>
    <r>
      <rPr>
        <b/>
        <vertAlign val="superscript"/>
        <sz val="12"/>
        <rFont val="Times New Roman"/>
        <family val="1"/>
      </rPr>
      <t>238</t>
    </r>
    <r>
      <rPr>
        <b/>
        <sz val="12"/>
        <rFont val="Times New Roman"/>
        <family val="1"/>
      </rPr>
      <t>U</t>
    </r>
  </si>
  <si>
    <t>%</t>
  </si>
  <si>
    <r>
      <t>206</t>
    </r>
    <r>
      <rPr>
        <b/>
        <sz val="12"/>
        <rFont val="Times New Roman"/>
        <family val="1"/>
      </rPr>
      <t>Pb (cps)</t>
    </r>
  </si>
  <si>
    <r>
      <t>204</t>
    </r>
    <r>
      <rPr>
        <b/>
        <sz val="12"/>
        <rFont val="Times New Roman"/>
        <family val="1"/>
      </rPr>
      <t>Pb (cps)</t>
    </r>
  </si>
  <si>
    <r>
      <t>207</t>
    </r>
    <r>
      <rPr>
        <b/>
        <sz val="12"/>
        <rFont val="Times New Roman"/>
        <family val="1"/>
      </rPr>
      <t>Pb/</t>
    </r>
    <r>
      <rPr>
        <b/>
        <vertAlign val="superscript"/>
        <sz val="12"/>
        <rFont val="Times New Roman"/>
        <family val="1"/>
      </rPr>
      <t>206</t>
    </r>
    <r>
      <rPr>
        <b/>
        <sz val="12"/>
        <rFont val="Times New Roman"/>
        <family val="1"/>
      </rPr>
      <t>Pb</t>
    </r>
  </si>
  <si>
    <r>
      <t>207</t>
    </r>
    <r>
      <rPr>
        <b/>
        <sz val="12"/>
        <rFont val="Times New Roman"/>
        <family val="1"/>
      </rPr>
      <t>Pb/</t>
    </r>
    <r>
      <rPr>
        <b/>
        <vertAlign val="superscript"/>
        <sz val="12"/>
        <rFont val="Times New Roman"/>
        <family val="1"/>
      </rPr>
      <t>235</t>
    </r>
    <r>
      <rPr>
        <b/>
        <sz val="12"/>
        <rFont val="Times New Roman"/>
        <family val="1"/>
      </rPr>
      <t>U</t>
    </r>
  </si>
  <si>
    <r>
      <t>206</t>
    </r>
    <r>
      <rPr>
        <b/>
        <sz val="12"/>
        <rFont val="Times New Roman"/>
        <family val="1"/>
      </rPr>
      <t>Pb/</t>
    </r>
    <r>
      <rPr>
        <b/>
        <vertAlign val="superscript"/>
        <sz val="12"/>
        <rFont val="Times New Roman"/>
        <family val="1"/>
      </rPr>
      <t>238</t>
    </r>
    <r>
      <rPr>
        <b/>
        <sz val="12"/>
        <rFont val="Times New Roman"/>
        <family val="1"/>
      </rPr>
      <t>U</t>
    </r>
  </si>
  <si>
    <t>r</t>
  </si>
  <si>
    <t>age (Ma)</t>
  </si>
  <si>
    <t>error (Ma)</t>
  </si>
  <si>
    <t>discordance</t>
  </si>
  <si>
    <r>
      <t>238</t>
    </r>
    <r>
      <rPr>
        <b/>
        <sz val="12"/>
        <rFont val="Times New Roman"/>
        <family val="1"/>
      </rPr>
      <t>U/</t>
    </r>
    <r>
      <rPr>
        <b/>
        <vertAlign val="superscript"/>
        <sz val="12"/>
        <rFont val="Times New Roman"/>
        <family val="1"/>
      </rPr>
      <t>206</t>
    </r>
    <r>
      <rPr>
        <b/>
        <sz val="12"/>
        <rFont val="Times New Roman"/>
        <family val="1"/>
      </rPr>
      <t>Pb</t>
    </r>
  </si>
  <si>
    <t>not common Pb corrected</t>
  </si>
  <si>
    <t xml:space="preserve">  R242-001</t>
  </si>
  <si>
    <t xml:space="preserve">  R242-002</t>
  </si>
  <si>
    <t xml:space="preserve">  R242-003</t>
  </si>
  <si>
    <t xml:space="preserve">  R242-004</t>
  </si>
  <si>
    <t xml:space="preserve">  R242-005</t>
  </si>
  <si>
    <t xml:space="preserve">  R242-006</t>
  </si>
  <si>
    <t xml:space="preserve">  R242-007</t>
  </si>
  <si>
    <t xml:space="preserve">  R242-008</t>
  </si>
  <si>
    <t xml:space="preserve">  R242-009</t>
  </si>
  <si>
    <t xml:space="preserve">  R242-010</t>
  </si>
  <si>
    <t xml:space="preserve">  R242-011</t>
  </si>
  <si>
    <t xml:space="preserve">  R242-012</t>
  </si>
  <si>
    <t xml:space="preserve">  R242-013</t>
  </si>
  <si>
    <t xml:space="preserve">  R242-014</t>
  </si>
  <si>
    <t xml:space="preserve">  R242-015</t>
  </si>
  <si>
    <t xml:space="preserve">  R242-016</t>
  </si>
  <si>
    <t xml:space="preserve">  R242-017</t>
  </si>
  <si>
    <t xml:space="preserve">  R242-018</t>
  </si>
  <si>
    <t xml:space="preserve">  R242-019</t>
  </si>
  <si>
    <t xml:space="preserve">  R242-020</t>
  </si>
  <si>
    <t xml:space="preserve">  R242-021</t>
  </si>
  <si>
    <t xml:space="preserve">  R242-022</t>
  </si>
  <si>
    <t xml:space="preserve">  R242-023</t>
  </si>
  <si>
    <t xml:space="preserve">  R242-024</t>
  </si>
  <si>
    <t xml:space="preserve">  R242-025</t>
  </si>
  <si>
    <t xml:space="preserve">  R242-026</t>
  </si>
  <si>
    <t xml:space="preserve">  R242-027</t>
  </si>
  <si>
    <t xml:space="preserve">  R242-028</t>
  </si>
  <si>
    <t xml:space="preserve">  R242-029</t>
  </si>
  <si>
    <t xml:space="preserve">  R242-030</t>
  </si>
  <si>
    <t xml:space="preserve">  R242-031</t>
  </si>
  <si>
    <t xml:space="preserve">  R242-032</t>
  </si>
  <si>
    <t xml:space="preserve">  R242-033</t>
  </si>
  <si>
    <t xml:space="preserve">  R242-034</t>
  </si>
  <si>
    <t xml:space="preserve">  R242-035</t>
  </si>
  <si>
    <t xml:space="preserve">  R242-036</t>
  </si>
  <si>
    <t xml:space="preserve">  R242-037</t>
  </si>
  <si>
    <t xml:space="preserve">  R242-038</t>
  </si>
  <si>
    <t xml:space="preserve">  R242-039</t>
  </si>
  <si>
    <t xml:space="preserve">  R242-040</t>
  </si>
  <si>
    <t xml:space="preserve">  R242-041</t>
  </si>
  <si>
    <t xml:space="preserve">  R242-042</t>
  </si>
  <si>
    <t xml:space="preserve">  R242-043</t>
  </si>
  <si>
    <t xml:space="preserve">  R242-044</t>
  </si>
  <si>
    <t xml:space="preserve">  R242-045</t>
  </si>
  <si>
    <t xml:space="preserve">  R242-046</t>
  </si>
  <si>
    <t xml:space="preserve">  R242-047</t>
  </si>
  <si>
    <t xml:space="preserve">  R242-048</t>
  </si>
  <si>
    <t xml:space="preserve">  R242-049</t>
  </si>
  <si>
    <t xml:space="preserve">  R242-050</t>
  </si>
  <si>
    <t xml:space="preserve">  R242-051</t>
  </si>
  <si>
    <t xml:space="preserve">  R242-052</t>
  </si>
  <si>
    <t xml:space="preserve">  R242-053</t>
  </si>
  <si>
    <t xml:space="preserve">  R242-054</t>
  </si>
  <si>
    <t xml:space="preserve">  R242-055</t>
  </si>
  <si>
    <t xml:space="preserve">  E055-001</t>
  </si>
  <si>
    <t xml:space="preserve">  E055-002</t>
  </si>
  <si>
    <t xml:space="preserve">  E055-003</t>
  </si>
  <si>
    <t xml:space="preserve">  E055-004</t>
  </si>
  <si>
    <t xml:space="preserve">  E055-005</t>
  </si>
  <si>
    <t xml:space="preserve">  E055-006</t>
  </si>
  <si>
    <t xml:space="preserve">  E055-007</t>
  </si>
  <si>
    <t xml:space="preserve">  E055-008</t>
  </si>
  <si>
    <t xml:space="preserve">  E055-009</t>
  </si>
  <si>
    <t xml:space="preserve">  E055-010</t>
  </si>
  <si>
    <t xml:space="preserve">  E055-011</t>
  </si>
  <si>
    <t xml:space="preserve">  E055-012</t>
  </si>
  <si>
    <t xml:space="preserve">  E055-013</t>
  </si>
  <si>
    <t xml:space="preserve">  E055-014</t>
  </si>
  <si>
    <t xml:space="preserve">  E055-015</t>
  </si>
  <si>
    <t xml:space="preserve">  E055-016</t>
  </si>
  <si>
    <t xml:space="preserve">  E055-017</t>
  </si>
  <si>
    <t xml:space="preserve">  E055-018</t>
  </si>
  <si>
    <t xml:space="preserve">  E055-019</t>
  </si>
  <si>
    <t xml:space="preserve">  E055-020</t>
  </si>
  <si>
    <t xml:space="preserve">  E055-021</t>
  </si>
  <si>
    <t xml:space="preserve">  E055-022</t>
  </si>
  <si>
    <t xml:space="preserve">  E055-023</t>
  </si>
  <si>
    <t xml:space="preserve">  E055-024</t>
  </si>
  <si>
    <t xml:space="preserve">  E055-025</t>
  </si>
  <si>
    <t xml:space="preserve">  E055-026</t>
  </si>
  <si>
    <t xml:space="preserve">  E055-027</t>
  </si>
  <si>
    <t xml:space="preserve">  E055-028</t>
  </si>
  <si>
    <t xml:space="preserve">  E055-029</t>
  </si>
  <si>
    <t xml:space="preserve">  E055-030</t>
  </si>
  <si>
    <t xml:space="preserve">  E055-031</t>
  </si>
  <si>
    <t xml:space="preserve">  E055-032</t>
  </si>
  <si>
    <t xml:space="preserve">  E055-033</t>
  </si>
  <si>
    <t xml:space="preserve">  E055-034</t>
  </si>
  <si>
    <t xml:space="preserve">  E055-035</t>
  </si>
  <si>
    <t xml:space="preserve">  E055-036</t>
  </si>
  <si>
    <t xml:space="preserve">  E055-037</t>
  </si>
  <si>
    <t xml:space="preserve">  E055-038</t>
  </si>
  <si>
    <t xml:space="preserve">  E055-039</t>
  </si>
  <si>
    <t xml:space="preserve">  E055-040</t>
  </si>
  <si>
    <t xml:space="preserve">  E055-041</t>
  </si>
  <si>
    <t xml:space="preserve">  E055-042</t>
  </si>
  <si>
    <t xml:space="preserve">  E055-043</t>
  </si>
  <si>
    <t xml:space="preserve">  E055-044</t>
  </si>
  <si>
    <t xml:space="preserve">  E055-045</t>
  </si>
  <si>
    <t xml:space="preserve">  E055-046</t>
  </si>
  <si>
    <t xml:space="preserve">  E055-047</t>
  </si>
  <si>
    <t xml:space="preserve">  E055-048</t>
  </si>
  <si>
    <t xml:space="preserve">  E055-049</t>
  </si>
  <si>
    <t xml:space="preserve">  E055-050</t>
  </si>
  <si>
    <t xml:space="preserve">  E055-051</t>
  </si>
  <si>
    <t xml:space="preserve">  E055-052</t>
  </si>
  <si>
    <t xml:space="preserve">  E055-053</t>
  </si>
  <si>
    <t xml:space="preserve">  E055-054</t>
  </si>
  <si>
    <t xml:space="preserve">  E055-055</t>
  </si>
  <si>
    <t xml:space="preserve">  E055-056</t>
  </si>
  <si>
    <t xml:space="preserve">  E055-057</t>
  </si>
  <si>
    <t xml:space="preserve">  E055-058</t>
  </si>
  <si>
    <t xml:space="preserve">  E055-059</t>
  </si>
  <si>
    <t xml:space="preserve">  E055-060</t>
  </si>
  <si>
    <t xml:space="preserve">  E055-061</t>
  </si>
  <si>
    <t xml:space="preserve">  E055-062</t>
  </si>
  <si>
    <t>Ba</t>
  </si>
  <si>
    <t>Ce</t>
  </si>
  <si>
    <t>Cs</t>
  </si>
  <si>
    <t>Dy</t>
  </si>
  <si>
    <t>Er</t>
  </si>
  <si>
    <t>Eu</t>
  </si>
  <si>
    <t>Gd</t>
  </si>
  <si>
    <t>Hf</t>
  </si>
  <si>
    <t>Ho</t>
  </si>
  <si>
    <t>La</t>
  </si>
  <si>
    <t>Lu</t>
  </si>
  <si>
    <t>Nb</t>
  </si>
  <si>
    <t>Nd</t>
  </si>
  <si>
    <t>Pr</t>
  </si>
  <si>
    <t>Rb</t>
  </si>
  <si>
    <t>Sm</t>
  </si>
  <si>
    <t>Sn</t>
  </si>
  <si>
    <t>Sr</t>
  </si>
  <si>
    <t>Ta</t>
  </si>
  <si>
    <t>Tb</t>
  </si>
  <si>
    <t>Th</t>
  </si>
  <si>
    <t>Tm</t>
  </si>
  <si>
    <t>U</t>
  </si>
  <si>
    <t>W</t>
  </si>
  <si>
    <t>Y</t>
  </si>
  <si>
    <t>Yb</t>
  </si>
  <si>
    <t>Zr</t>
  </si>
  <si>
    <t>Total</t>
  </si>
  <si>
    <t>&lt;1</t>
  </si>
  <si>
    <t>Focal Mechanism ID no.</t>
  </si>
  <si>
    <t xml:space="preserve">Latitude </t>
  </si>
  <si>
    <t>Longitude</t>
  </si>
  <si>
    <t xml:space="preserve">Strike1 (˚)  </t>
  </si>
  <si>
    <t xml:space="preserve">Dip1 (˚)  </t>
  </si>
  <si>
    <t xml:space="preserve">Rake1 (˚)  </t>
  </si>
  <si>
    <t xml:space="preserve">Strike2 (˚)  </t>
  </si>
  <si>
    <t xml:space="preserve">Dip2 (˚) </t>
  </si>
  <si>
    <t xml:space="preserve">Rake2 (˚)  </t>
  </si>
  <si>
    <t xml:space="preserve">Preferred fault type </t>
  </si>
  <si>
    <t>Focal Mechanism Illustration</t>
  </si>
  <si>
    <t>Earthquake ID number; depth (km); Magnitude</t>
  </si>
  <si>
    <t>Location (quadrangle)</t>
  </si>
  <si>
    <t>Lake Roesiger</t>
  </si>
  <si>
    <t>Unit</t>
  </si>
  <si>
    <t>Geologic unit</t>
  </si>
  <si>
    <t>Lithology</t>
  </si>
  <si>
    <t>Quadrangle</t>
  </si>
  <si>
    <t>Reference</t>
  </si>
  <si>
    <t>Sample modifier</t>
  </si>
  <si>
    <t>Maltby</t>
  </si>
  <si>
    <t>This study</t>
  </si>
  <si>
    <t>none</t>
  </si>
  <si>
    <t>tuff breccia</t>
  </si>
  <si>
    <t>Sultan</t>
  </si>
  <si>
    <t>Dragovich and others (2013)</t>
  </si>
  <si>
    <t>12-</t>
  </si>
  <si>
    <t>Lake Joy</t>
  </si>
  <si>
    <t>Dragovich and others (2012)</t>
  </si>
  <si>
    <t>11-</t>
  </si>
  <si>
    <t>Youngs Creek intrusive comlpex</t>
  </si>
  <si>
    <t>granodiorite</t>
  </si>
  <si>
    <t>Monroe</t>
  </si>
  <si>
    <t>Dragovich and others (2011a,b)</t>
  </si>
  <si>
    <t>10-</t>
  </si>
  <si>
    <t>Carnation</t>
  </si>
  <si>
    <t>Dragovich and others (2010a,b)</t>
  </si>
  <si>
    <t>09-</t>
  </si>
  <si>
    <t>andesite flow</t>
  </si>
  <si>
    <t>Snoqualmie</t>
  </si>
  <si>
    <t>Dragovich and others (2009a,b)</t>
  </si>
  <si>
    <t>08-</t>
  </si>
  <si>
    <t>lahars</t>
  </si>
  <si>
    <t>North Bend</t>
  </si>
  <si>
    <t>Dragovich and others (2008)</t>
  </si>
  <si>
    <t>07-</t>
  </si>
  <si>
    <t>intrusive complex</t>
  </si>
  <si>
    <t>dark basaltic andesite flow</t>
  </si>
  <si>
    <t>basalt flow</t>
  </si>
  <si>
    <t>volcanic breccia</t>
  </si>
  <si>
    <t>volcanic bomb breccia</t>
  </si>
  <si>
    <t>Renton Formation</t>
  </si>
  <si>
    <t>continental facies</t>
  </si>
  <si>
    <t>tuff</t>
  </si>
  <si>
    <t>undivided volcanics rocks</t>
  </si>
  <si>
    <t>undivided volcanics and volcaniclastics</t>
  </si>
  <si>
    <t>Sample</t>
  </si>
  <si>
    <t>Geologic Unit</t>
  </si>
  <si>
    <t>Notes on sample set</t>
  </si>
  <si>
    <t xml:space="preserve"> SiO[2]  </t>
  </si>
  <si>
    <t xml:space="preserve"> TiO[2]  </t>
  </si>
  <si>
    <t xml:space="preserve"> Al[2]O[3] </t>
  </si>
  <si>
    <t xml:space="preserve"> FeO</t>
  </si>
  <si>
    <t xml:space="preserve"> MnO   </t>
  </si>
  <si>
    <t xml:space="preserve"> MgO   </t>
  </si>
  <si>
    <t xml:space="preserve"> CaO   </t>
  </si>
  <si>
    <t xml:space="preserve"> Na[2]O  </t>
  </si>
  <si>
    <t xml:space="preserve"> K[2]O   </t>
  </si>
  <si>
    <t xml:space="preserve"> P[2]O[5]  </t>
  </si>
  <si>
    <r>
      <t>LOI (%)</t>
    </r>
    <r>
      <rPr>
        <b/>
        <vertAlign val="superscript"/>
        <sz val="10"/>
        <rFont val="Calibri"/>
        <family val="2"/>
      </rPr>
      <t>•</t>
    </r>
  </si>
  <si>
    <t>Total + LOI</t>
  </si>
  <si>
    <t>Pb</t>
  </si>
  <si>
    <t>Sc</t>
  </si>
  <si>
    <r>
      <t>Ni</t>
    </r>
    <r>
      <rPr>
        <b/>
        <vertAlign val="superscript"/>
        <sz val="8"/>
        <rFont val="Calibri"/>
        <family val="2"/>
      </rPr>
      <t>†</t>
    </r>
  </si>
  <si>
    <r>
      <t>Cr</t>
    </r>
    <r>
      <rPr>
        <b/>
        <vertAlign val="superscript"/>
        <sz val="8"/>
        <rFont val="Times New Roman"/>
        <family val="1"/>
      </rPr>
      <t>†</t>
    </r>
  </si>
  <si>
    <r>
      <t>V</t>
    </r>
    <r>
      <rPr>
        <b/>
        <vertAlign val="superscript"/>
        <sz val="8"/>
        <rFont val="Times New Roman"/>
        <family val="1"/>
      </rPr>
      <t>†</t>
    </r>
  </si>
  <si>
    <r>
      <t>Ga</t>
    </r>
    <r>
      <rPr>
        <b/>
        <vertAlign val="superscript"/>
        <sz val="8"/>
        <rFont val="Times New Roman"/>
        <family val="1"/>
      </rPr>
      <t>†</t>
    </r>
  </si>
  <si>
    <r>
      <t>Cu</t>
    </r>
    <r>
      <rPr>
        <b/>
        <vertAlign val="superscript"/>
        <sz val="8"/>
        <rFont val="Times New Roman"/>
        <family val="1"/>
      </rPr>
      <t>†</t>
    </r>
  </si>
  <si>
    <r>
      <t>Zn</t>
    </r>
    <r>
      <rPr>
        <b/>
        <vertAlign val="superscript"/>
        <sz val="8"/>
        <rFont val="Times New Roman"/>
        <family val="1"/>
      </rPr>
      <t>†</t>
    </r>
  </si>
  <si>
    <t>12-47G</t>
  </si>
  <si>
    <t>XRF data</t>
  </si>
  <si>
    <t>ICP-MS data</t>
  </si>
  <si>
    <t>12-3W</t>
  </si>
  <si>
    <t>Assuming FeO is FeO total</t>
  </si>
  <si>
    <t>12-34S</t>
  </si>
  <si>
    <t>12-7T</t>
  </si>
  <si>
    <t>12-1A</t>
  </si>
  <si>
    <t>12-14P</t>
  </si>
  <si>
    <t>12-18Q*</t>
  </si>
  <si>
    <t>12-30L</t>
  </si>
  <si>
    <t>12-5E</t>
  </si>
  <si>
    <t>12-5N</t>
  </si>
  <si>
    <t>12-7B</t>
  </si>
  <si>
    <t>12-17F</t>
  </si>
  <si>
    <t>12-32R</t>
  </si>
  <si>
    <t>Ei</t>
  </si>
  <si>
    <t>FeO-total reported in publication</t>
  </si>
  <si>
    <t>11-32L</t>
  </si>
  <si>
    <t>11-37R</t>
  </si>
  <si>
    <t>11-1F</t>
  </si>
  <si>
    <t>11-4L</t>
  </si>
  <si>
    <t>11-4X</t>
  </si>
  <si>
    <t>11-9A</t>
  </si>
  <si>
    <t>11-9C</t>
  </si>
  <si>
    <t>11-15W</t>
  </si>
  <si>
    <t>11-32F</t>
  </si>
  <si>
    <t>11-34N</t>
  </si>
  <si>
    <t>11-1Q</t>
  </si>
  <si>
    <t>11-14M</t>
  </si>
  <si>
    <t>11-19A</t>
  </si>
  <si>
    <t>11-23P</t>
  </si>
  <si>
    <t>11-28C</t>
  </si>
  <si>
    <t>11-43C</t>
  </si>
  <si>
    <t>11-19P</t>
  </si>
  <si>
    <t>11-27W</t>
  </si>
  <si>
    <t>11-23D</t>
  </si>
  <si>
    <t>10-36w</t>
  </si>
  <si>
    <t>10-3a</t>
  </si>
  <si>
    <t>10-6p</t>
  </si>
  <si>
    <t>10-9k</t>
  </si>
  <si>
    <t>10-15g</t>
  </si>
  <si>
    <t>10-15h*</t>
  </si>
  <si>
    <t>10-19d</t>
  </si>
  <si>
    <t>10-25f</t>
  </si>
  <si>
    <t>10-26b</t>
  </si>
  <si>
    <t>10-4j</t>
  </si>
  <si>
    <t>10-8j</t>
  </si>
  <si>
    <t>10-10a</t>
  </si>
  <si>
    <t>10-16P</t>
  </si>
  <si>
    <t>10-22c</t>
  </si>
  <si>
    <t>10-26c</t>
  </si>
  <si>
    <t>10-33f</t>
  </si>
  <si>
    <t>10-45H</t>
  </si>
  <si>
    <t>10-31q</t>
  </si>
  <si>
    <t>10-1e</t>
  </si>
  <si>
    <t>10-1f</t>
  </si>
  <si>
    <t>10-40y</t>
  </si>
  <si>
    <t>10-28h</t>
  </si>
  <si>
    <t>10-30y</t>
  </si>
  <si>
    <t>10-41A</t>
  </si>
  <si>
    <t>09-15M</t>
  </si>
  <si>
    <t>09-13N*</t>
  </si>
  <si>
    <t>09-31Q</t>
  </si>
  <si>
    <t>08-44J</t>
  </si>
  <si>
    <t>08-5H</t>
  </si>
  <si>
    <t>08-76H</t>
  </si>
  <si>
    <t>08-53B</t>
  </si>
  <si>
    <t>08-63A</t>
  </si>
  <si>
    <t>07-41E</t>
  </si>
  <si>
    <t>Major element data was obtained by the XRF analytical method. Trace element data was largely derived by the ICP method but includes some XRF data.</t>
  </si>
  <si>
    <t>07-30J</t>
  </si>
  <si>
    <t>07-61T</t>
  </si>
  <si>
    <t>07-25F</t>
  </si>
  <si>
    <t>07-57P</t>
  </si>
  <si>
    <t>07-44D</t>
  </si>
  <si>
    <t>07-12N*</t>
  </si>
  <si>
    <t>07-12K</t>
  </si>
  <si>
    <t>07-60D</t>
  </si>
  <si>
    <t>07-60G</t>
  </si>
  <si>
    <t>07-57G-1</t>
  </si>
  <si>
    <t>07-57Q</t>
  </si>
  <si>
    <t>07-22J</t>
  </si>
  <si>
    <t>07-6A</t>
  </si>
  <si>
    <t>07-57V</t>
  </si>
  <si>
    <t>07-7P</t>
  </si>
  <si>
    <t>07-35H</t>
  </si>
  <si>
    <t>07-19AC</t>
  </si>
  <si>
    <t>07-13N</t>
  </si>
  <si>
    <r>
      <rPr>
        <b/>
        <vertAlign val="superscript"/>
        <sz val="8"/>
        <rFont val="Calibri"/>
        <family val="2"/>
      </rPr>
      <t>•</t>
    </r>
    <r>
      <rPr>
        <sz val="8"/>
        <rFont val="Times New Roman"/>
        <family val="1"/>
      </rPr>
      <t xml:space="preserve">  LOI= Loss On Ignition)</t>
    </r>
  </si>
  <si>
    <r>
      <t>Eva</t>
    </r>
    <r>
      <rPr>
        <vertAlign val="subscript"/>
        <sz val="8"/>
        <rFont val="Arial"/>
        <family val="2"/>
      </rPr>
      <t>p</t>
    </r>
  </si>
  <si>
    <r>
      <t>Eva</t>
    </r>
    <r>
      <rPr>
        <vertAlign val="subscript"/>
        <sz val="8"/>
        <rFont val="Arial"/>
        <family val="2"/>
      </rPr>
      <t>pd</t>
    </r>
  </si>
  <si>
    <r>
      <t>Evb</t>
    </r>
    <r>
      <rPr>
        <vertAlign val="subscript"/>
        <sz val="8"/>
        <rFont val="Arial"/>
        <family val="2"/>
      </rPr>
      <t>p</t>
    </r>
  </si>
  <si>
    <r>
      <t>Evt</t>
    </r>
    <r>
      <rPr>
        <vertAlign val="subscript"/>
        <sz val="8"/>
        <rFont val="Arial"/>
        <family val="2"/>
      </rPr>
      <t>p</t>
    </r>
  </si>
  <si>
    <r>
      <rPr>
        <b/>
        <vertAlign val="superscript"/>
        <sz val="8"/>
        <rFont val="Calibri"/>
        <family val="2"/>
      </rPr>
      <t>†</t>
    </r>
    <r>
      <rPr>
        <sz val="8"/>
        <rFont val="Times New Roman"/>
        <family val="1"/>
      </rPr>
      <t xml:space="preserve"> X-Ray Fluorescence data </t>
    </r>
    <r>
      <rPr>
        <i/>
        <sz val="8"/>
        <rFont val="Times New Roman"/>
        <family val="1"/>
      </rPr>
      <t>except where italicized.</t>
    </r>
  </si>
  <si>
    <r>
      <rPr>
        <b/>
        <sz val="8"/>
        <rFont val="Calibri"/>
        <family val="2"/>
        <scheme val="minor"/>
      </rPr>
      <t>*</t>
    </r>
    <r>
      <rPr>
        <sz val="8"/>
        <rFont val="Calibri"/>
        <family val="2"/>
        <scheme val="minor"/>
      </rPr>
      <t xml:space="preserve"> average of two chemical analyses.</t>
    </r>
  </si>
  <si>
    <r>
      <rPr>
        <b/>
        <sz val="8"/>
        <rFont val="Times New Roman"/>
        <family val="1"/>
      </rPr>
      <t>**</t>
    </r>
    <r>
      <rPr>
        <sz val="8"/>
        <rFont val="Times New Roman"/>
        <family val="1"/>
      </rPr>
      <t xml:space="preserve"> IPC-MS= Inductively coupled plasma-mass spectometry</t>
    </r>
  </si>
  <si>
    <r>
      <t>Trace Elements (ppm) (ICP-MS data except where noted otherwise</t>
    </r>
    <r>
      <rPr>
        <b/>
        <sz val="12"/>
        <rFont val="Times New Roman"/>
        <family val="1"/>
      </rPr>
      <t>)</t>
    </r>
  </si>
  <si>
    <t>Ovt</t>
  </si>
  <si>
    <t>G1</t>
  </si>
  <si>
    <t>G2</t>
  </si>
  <si>
    <t>G4</t>
  </si>
  <si>
    <t>G5</t>
  </si>
  <si>
    <t>G6</t>
  </si>
  <si>
    <t>G7</t>
  </si>
  <si>
    <t>G8</t>
  </si>
  <si>
    <t>G9</t>
  </si>
  <si>
    <t>G10</t>
  </si>
  <si>
    <t>G11</t>
  </si>
  <si>
    <t>G14</t>
  </si>
  <si>
    <t>G13</t>
  </si>
  <si>
    <t>G15</t>
  </si>
  <si>
    <t>G16</t>
  </si>
  <si>
    <t>G17</t>
  </si>
  <si>
    <t>G18</t>
  </si>
  <si>
    <t>G19</t>
  </si>
  <si>
    <t>Latitude</t>
  </si>
  <si>
    <t>12-11G</t>
  </si>
  <si>
    <t>Major Elements (%) (ICP-MS data except where noted otherwise, see notes in column BA)</t>
  </si>
  <si>
    <t>Other</t>
  </si>
  <si>
    <t>Chert</t>
  </si>
  <si>
    <t>Sandstone</t>
  </si>
  <si>
    <t>Siltstone</t>
  </si>
  <si>
    <t>Mudstone</t>
  </si>
  <si>
    <t>Basalt</t>
  </si>
  <si>
    <t>Andesite</t>
  </si>
  <si>
    <t>Dacite</t>
  </si>
  <si>
    <t>Rhyolite</t>
  </si>
  <si>
    <t>Pumice</t>
  </si>
  <si>
    <t>volcaniclastic</t>
  </si>
  <si>
    <t>Mafic</t>
  </si>
  <si>
    <t>Intermediate</t>
  </si>
  <si>
    <t>Felsic</t>
  </si>
  <si>
    <t>Quartzite</t>
  </si>
  <si>
    <t>hornfels</t>
  </si>
  <si>
    <t>E035C3</t>
  </si>
  <si>
    <t>Fresh</t>
  </si>
  <si>
    <t>&lt; 0.5 mm rind</t>
  </si>
  <si>
    <t>Unit:</t>
  </si>
  <si>
    <t>0.5-2mm rind</t>
  </si>
  <si>
    <t>Qga</t>
  </si>
  <si>
    <t>Rotten</t>
  </si>
  <si>
    <t>E035D</t>
  </si>
  <si>
    <t>E039B</t>
  </si>
  <si>
    <t>E040D</t>
  </si>
  <si>
    <t>E162B</t>
  </si>
  <si>
    <t>Qmw</t>
  </si>
  <si>
    <t>IR223B</t>
  </si>
  <si>
    <t>OEc</t>
  </si>
  <si>
    <t>IR224B</t>
  </si>
  <si>
    <t>R035</t>
  </si>
  <si>
    <t>R052A</t>
  </si>
  <si>
    <t>R062B</t>
  </si>
  <si>
    <t>R317</t>
  </si>
  <si>
    <t>Qa</t>
  </si>
  <si>
    <t>R319</t>
  </si>
  <si>
    <t>R367B</t>
  </si>
  <si>
    <t>1. All rock types are found among northern-sourced rocks.</t>
  </si>
  <si>
    <t>a) "fresh" clasts that lacked notable external or internal weathering rinds or weathering products. Minor surficial staining or mineral coatings that we judged to be from external sources were disregarded.</t>
  </si>
  <si>
    <t>b) "&lt;0.5 mm rinds" clasts that either revealed notable rinds up to 0.5 mm thick or (and) revealed interior weathered faces but no deeper weathering of undisturbed rock mass.</t>
  </si>
  <si>
    <t>d) "rotten" clasts that are heavily weathered throughout, commonly to the point of saprolitization.</t>
  </si>
  <si>
    <t>Vitrinite Reflectance Measurements</t>
  </si>
  <si>
    <t>Description</t>
  </si>
  <si>
    <t>E030A</t>
  </si>
  <si>
    <t>Subbituminous A</t>
  </si>
  <si>
    <t>R130B</t>
  </si>
  <si>
    <t>Subbituminous B</t>
  </si>
  <si>
    <t>R133</t>
  </si>
  <si>
    <t>2. Weathering: we categorized as:</t>
  </si>
  <si>
    <t>3. "Mildly weathered" is the combined percentage of clasts classified as either "fresh" or "&lt;0.5 mm rind".</t>
  </si>
  <si>
    <t>Volcanic tuff (Oligocene)</t>
  </si>
  <si>
    <t>E130</t>
  </si>
  <si>
    <t>R043</t>
  </si>
  <si>
    <t>R109</t>
  </si>
  <si>
    <t>R012</t>
  </si>
  <si>
    <t>R192A</t>
  </si>
  <si>
    <t>R318C</t>
  </si>
  <si>
    <t>E040E</t>
  </si>
  <si>
    <t>Total Counts</t>
  </si>
  <si>
    <t>Quartz</t>
  </si>
  <si>
    <t>Feldspar</t>
  </si>
  <si>
    <t>Mineral/Accessory Grains</t>
  </si>
  <si>
    <t>OEn</t>
  </si>
  <si>
    <t>Oec</t>
  </si>
  <si>
    <t>Volcanic Rock Fragments</t>
  </si>
  <si>
    <t>Plutonic Rock Fragments</t>
  </si>
  <si>
    <t>Metamorphic Rock Fragments</t>
  </si>
  <si>
    <t>Sedimentary Rock Fragments</t>
  </si>
  <si>
    <t>Plutonic rock fragments</t>
  </si>
  <si>
    <t>Metamorphic rock fragments</t>
  </si>
  <si>
    <t>Sedimentary rock fragments</t>
  </si>
  <si>
    <t>Volcanic rock fragments</t>
  </si>
  <si>
    <t>Classification (Folk, 1980)</t>
  </si>
  <si>
    <t>Sorting</t>
  </si>
  <si>
    <t>Feldspathic Litharenite</t>
  </si>
  <si>
    <t>Upper Fine Sand (0.209 )</t>
  </si>
  <si>
    <t>Well</t>
  </si>
  <si>
    <t>Litharenite</t>
  </si>
  <si>
    <t>0.552 Lower Coarse Sand</t>
  </si>
  <si>
    <t>Moderately well</t>
  </si>
  <si>
    <t>0.448 Upper Medium Sand</t>
  </si>
  <si>
    <t>0.280 Lower Medium Sand</t>
  </si>
  <si>
    <t>0.538 Lower Coarse Sand</t>
  </si>
  <si>
    <t>0.537 Lower Coarse Sand</t>
  </si>
  <si>
    <t>Unconsolidated Litharenite</t>
  </si>
  <si>
    <t>0.643 Lower Coarse Sand</t>
  </si>
  <si>
    <t>Moderate</t>
  </si>
  <si>
    <t>Grain count</t>
  </si>
  <si>
    <t>Percentage</t>
  </si>
  <si>
    <t>Petrographic grain counts</t>
  </si>
  <si>
    <t>Mean grain size (mm)</t>
  </si>
  <si>
    <t>Class</t>
  </si>
  <si>
    <t>Collector—Date</t>
  </si>
  <si>
    <t>Phylum Mollusca</t>
  </si>
  <si>
    <t>Bivalvia</t>
  </si>
  <si>
    <t>Cardidiidae</t>
  </si>
  <si>
    <t>Nemocardium sp.</t>
  </si>
  <si>
    <t>X</t>
  </si>
  <si>
    <t>Nemocardium weaveri</t>
  </si>
  <si>
    <t>Hiatellidae</t>
  </si>
  <si>
    <t>Panopea snohomishensis</t>
  </si>
  <si>
    <t>Clark, 1925</t>
  </si>
  <si>
    <t>Panopea sp.</t>
  </si>
  <si>
    <t>Limopsidae</t>
  </si>
  <si>
    <t>Limopsis carmanahensis</t>
  </si>
  <si>
    <t>Lucinidae</t>
  </si>
  <si>
    <t>Lucina hannibali</t>
  </si>
  <si>
    <t>Lucina sp.</t>
  </si>
  <si>
    <t>Lucinoma hannibali</t>
  </si>
  <si>
    <t>Macridae</t>
  </si>
  <si>
    <t>Spisula packardi</t>
  </si>
  <si>
    <t>Dickerson, 1917</t>
  </si>
  <si>
    <t>Mesodesmatidae</t>
  </si>
  <si>
    <t>Myadesma dalli</t>
  </si>
  <si>
    <t>Clark, 1922</t>
  </si>
  <si>
    <t>Mytilidae</t>
  </si>
  <si>
    <t>Bathymodiolus sp.</t>
  </si>
  <si>
    <t>Bathymodiolus willapaensis</t>
  </si>
  <si>
    <t>Crenella washingtonensis</t>
  </si>
  <si>
    <t>Weaver, 1916</t>
  </si>
  <si>
    <t>Modiolus sookensis</t>
  </si>
  <si>
    <t>Clark and Arnold, 1923</t>
  </si>
  <si>
    <t>Mytilus mathewsonii</t>
  </si>
  <si>
    <t>Gabb, 1869</t>
  </si>
  <si>
    <t>Mytilus sp.</t>
  </si>
  <si>
    <t>Volsella restorationensis</t>
  </si>
  <si>
    <t>Vulcanides sp.</t>
  </si>
  <si>
    <t>Nuculanidae</t>
  </si>
  <si>
    <t>Nuculana sp.</t>
  </si>
  <si>
    <t>Nuculidae</t>
  </si>
  <si>
    <t>Acila shumardi</t>
  </si>
  <si>
    <t>Acila sp.</t>
  </si>
  <si>
    <t>Acila (Truncacila) packardi</t>
  </si>
  <si>
    <t>Nucula washingtonensis</t>
  </si>
  <si>
    <t>Pectinidae</t>
  </si>
  <si>
    <t>Pecten (Chlamys) cornwalli</t>
  </si>
  <si>
    <t>Periplomatidae</t>
  </si>
  <si>
    <t>Cochlodesma bainbridgensis</t>
  </si>
  <si>
    <t>Pholadidae</t>
  </si>
  <si>
    <t>Martesia sp.</t>
  </si>
  <si>
    <t>Semelidae</t>
  </si>
  <si>
    <t xml:space="preserve">Semele sp.
</t>
  </si>
  <si>
    <t>Solemyidae</t>
  </si>
  <si>
    <t>Acharax dalli</t>
  </si>
  <si>
    <t>Solemya dalli</t>
  </si>
  <si>
    <t>Solenidae</t>
  </si>
  <si>
    <t>Solen lincolnensis</t>
  </si>
  <si>
    <t>Solen sp.</t>
  </si>
  <si>
    <t>Solen townsendensis</t>
  </si>
  <si>
    <t>Tellinidae</t>
  </si>
  <si>
    <t>Macoma lorenzoensis</t>
  </si>
  <si>
    <t>Macoma snohomishensis</t>
  </si>
  <si>
    <t>Weaver, 1912</t>
  </si>
  <si>
    <t>Tellina gibsonensis</t>
  </si>
  <si>
    <t>Van Winkle, 1918</t>
  </si>
  <si>
    <t>Tellina lincolnensis</t>
  </si>
  <si>
    <t>Tellina sp.</t>
  </si>
  <si>
    <t>Tellina townsendensis</t>
  </si>
  <si>
    <t>Tellina vancouverensis</t>
  </si>
  <si>
    <t>Teredinidae</t>
  </si>
  <si>
    <t xml:space="preserve">Martesia sp. </t>
  </si>
  <si>
    <t>Teredo sp.</t>
  </si>
  <si>
    <t>Thracidae</t>
  </si>
  <si>
    <t>Thracia condoni</t>
  </si>
  <si>
    <t>Dall, 1909</t>
  </si>
  <si>
    <t>Thracia trapezoides</t>
  </si>
  <si>
    <t>Conrad, 1849</t>
  </si>
  <si>
    <t>Thyasiridae</t>
  </si>
  <si>
    <t>Conchocele bisecta</t>
  </si>
  <si>
    <t>Conchocele bisects</t>
  </si>
  <si>
    <t>Conchocele disjuncta</t>
  </si>
  <si>
    <t>Conchocele sp.</t>
  </si>
  <si>
    <t>Veneridae</t>
  </si>
  <si>
    <t>Macrocallista cathcartensis</t>
  </si>
  <si>
    <t>Macrocallista pittsburgensis</t>
  </si>
  <si>
    <t>Macrocallista weaveri</t>
  </si>
  <si>
    <t>Clark, 1918</t>
  </si>
  <si>
    <t>Marcia sp.</t>
  </si>
  <si>
    <t>Pitar arnoldi</t>
  </si>
  <si>
    <t>Pitar dalli</t>
  </si>
  <si>
    <t>Pitar (Katherinella) arnoldi</t>
  </si>
  <si>
    <t>Yoldidae</t>
  </si>
  <si>
    <t>Yoldia chehalisensis</t>
  </si>
  <si>
    <t>Yoldia olympiana</t>
  </si>
  <si>
    <t>sp.</t>
  </si>
  <si>
    <t xml:space="preserve"> </t>
  </si>
  <si>
    <t>Gastropoda</t>
  </si>
  <si>
    <t>Cassidae</t>
  </si>
  <si>
    <t>Liracassis rex</t>
  </si>
  <si>
    <t>Liracassis sp.</t>
  </si>
  <si>
    <t>Collonidae</t>
  </si>
  <si>
    <t>Homalopoma sp. aff. H. wattsi</t>
  </si>
  <si>
    <t>Fasciolariidae</t>
  </si>
  <si>
    <t>Priscofusus chehalisensis</t>
  </si>
  <si>
    <t>Priscofusus sp.</t>
  </si>
  <si>
    <t>Nassariidae</t>
  </si>
  <si>
    <t>Molopophorus gabbi</t>
  </si>
  <si>
    <t>Molopophorus stephensoni</t>
  </si>
  <si>
    <t>Naticidae</t>
  </si>
  <si>
    <t>Natica weaveri</t>
  </si>
  <si>
    <t>Tegland, 1933</t>
  </si>
  <si>
    <t>Neverita reclusiana</t>
  </si>
  <si>
    <t>Neverita washingtonensis</t>
  </si>
  <si>
    <t>Polinices sp.</t>
  </si>
  <si>
    <t>Scaphopoda</t>
  </si>
  <si>
    <t>Dentaliida</t>
  </si>
  <si>
    <t>Dentalium porterensis</t>
  </si>
  <si>
    <t>Phylum Anthropoda</t>
  </si>
  <si>
    <t>Crustacea</t>
  </si>
  <si>
    <t>Miscellaneous</t>
  </si>
  <si>
    <t>trace fossils</t>
  </si>
  <si>
    <t>calcite-cemented concretions</t>
  </si>
  <si>
    <t>carbonized wood</t>
  </si>
  <si>
    <t>* Author citations with parentheses indicate that the respective taxon placements deviate from what was originally presented by the author.</t>
  </si>
  <si>
    <t xml:space="preserve">Faunal list of specimens collected from unit OEn exposures along Fiddler's Bluff and the Cathcart area, from this study and on record in the Burke Museum at the University of Washington. Taxa collected by Weaver, C.E. and Lindquist, J.W. are published in Weaver (1912) and Lindquist (1957) respectively. Taxa collected by Mallory and others are not published.   </t>
  </si>
  <si>
    <r>
      <t>Compiled unnormalized geochemical data for the volcanic rocks of Mount Persis and related Tertiary volcanic units. Samples are color coded by data source, a legend of sources and unit lithologies are available on the adjacent excel sheet (</t>
    </r>
    <r>
      <rPr>
        <i/>
        <sz val="11"/>
        <rFont val="Calibri"/>
        <family val="2"/>
        <scheme val="minor"/>
      </rPr>
      <t>"Geochemical Data Legend"</t>
    </r>
    <r>
      <rPr>
        <sz val="11"/>
        <rFont val="Calibri"/>
        <family val="2"/>
        <scheme val="minor"/>
      </rPr>
      <t>) in this file.</t>
    </r>
  </si>
  <si>
    <t xml:space="preserve"> Legend of sources for geochemical data and mapped unit lithologies.</t>
  </si>
  <si>
    <t>Grain lithology counts of map units. Petrographic point counts were conducted by CoreLab in Houston, Texas.</t>
  </si>
  <si>
    <t>strike-slip</t>
  </si>
  <si>
    <t>10840748; 24.1; 2.5</t>
  </si>
  <si>
    <t>reverse</t>
  </si>
  <si>
    <t>10179728; 16.8; 2.2</t>
  </si>
  <si>
    <t>10210233; 13.1; 2.3</t>
  </si>
  <si>
    <t>Kirkland</t>
  </si>
  <si>
    <t>10226628; 23.5; 2.3</t>
  </si>
  <si>
    <t>10228673; 22.1; 2</t>
  </si>
  <si>
    <t>10255738; 23; 1.9</t>
  </si>
  <si>
    <t>Redmond</t>
  </si>
  <si>
    <t>10294663; 18.4; 2.5</t>
  </si>
  <si>
    <t>Snohomish</t>
  </si>
  <si>
    <t>10304783; 13.6; 1.3</t>
  </si>
  <si>
    <t>10337608; 16.2; 1.8</t>
  </si>
  <si>
    <t>10341108; 24; 1.9</t>
  </si>
  <si>
    <t>10383338; 22.6; 1.5</t>
  </si>
  <si>
    <t>10415298; 23.5; 2.3</t>
  </si>
  <si>
    <t>Bothell</t>
  </si>
  <si>
    <t>10432548; 18.9; 2.1</t>
  </si>
  <si>
    <t>10485948; 19.4; 2.5</t>
  </si>
  <si>
    <t>normal</t>
  </si>
  <si>
    <t>10540763; 24.1; 1.9</t>
  </si>
  <si>
    <t>10558883; 23.1; 1.8</t>
  </si>
  <si>
    <t>10621878; 9; 1.9</t>
  </si>
  <si>
    <t>10674608; 13.6; 1.8</t>
  </si>
  <si>
    <t>10731063; 22; 2.1</t>
  </si>
  <si>
    <t>10733063; 23.8; 1.8</t>
  </si>
  <si>
    <t>10755728; 23.5; 2.1</t>
  </si>
  <si>
    <t>10793748; 22.6; 2.9</t>
  </si>
  <si>
    <t>10799488; 23.3; 2.2</t>
  </si>
  <si>
    <t>10808898; 20.9; 1.8</t>
  </si>
  <si>
    <t>10813143; 19.2; 3.3</t>
  </si>
  <si>
    <t>10829683; 13.9; 1.8</t>
  </si>
  <si>
    <t>10830968; 11.9; 2.1</t>
  </si>
  <si>
    <t>60381691; 19.1; 1.6</t>
  </si>
  <si>
    <t>60384192; 20.9; 1</t>
  </si>
  <si>
    <t>60405666; 2.7; 2.2</t>
  </si>
  <si>
    <t>60406416; 20.6; 1.5</t>
  </si>
  <si>
    <t>Everett</t>
  </si>
  <si>
    <t>60409931; 14.5; 1.6</t>
  </si>
  <si>
    <t>60422262; 10.5; 1.1</t>
  </si>
  <si>
    <t>60432732; 17.5; 1.4</t>
  </si>
  <si>
    <t>60434917; 21.4; 1.5</t>
  </si>
  <si>
    <t>60453447; 16.2; 1.5</t>
  </si>
  <si>
    <t>60456622; 10.4; 1.4</t>
  </si>
  <si>
    <t>60487707; 21.6; 1.2</t>
  </si>
  <si>
    <t>60504436; 1.4; 1.3</t>
  </si>
  <si>
    <t>60528822; 14; 1.5</t>
  </si>
  <si>
    <t>60550851; 18.7; 1.1</t>
  </si>
  <si>
    <t>60553646; 24.4; 1.8</t>
  </si>
  <si>
    <t>60587442; 22.6; 1.5</t>
  </si>
  <si>
    <t>60605872; 20.4; 1.6</t>
  </si>
  <si>
    <t>60611597; 21; 1.5</t>
  </si>
  <si>
    <t>60827612; 1; 2.3</t>
  </si>
  <si>
    <t>60827617; 9.9; 2.1</t>
  </si>
  <si>
    <t>60828522; 1.8; 1.5</t>
  </si>
  <si>
    <t>60828817; 2.6; 2.2</t>
  </si>
  <si>
    <t>61207776; 23.9; 2</t>
  </si>
  <si>
    <t>10850343; 23; 2.3</t>
  </si>
  <si>
    <t>indeterminate</t>
  </si>
  <si>
    <t xml:space="preserve">Earthquake focal mechanisms in the Maltby 7.5-minute quadrangle and surrounding area. This table provides the ID, strike, dip, and rake for both nodal planes of the focal mechanisms. Focal mechanisms are shaded to indicate the dominant fault motion: green, strike slip; blue, reverse; orange, normal; and gray, indeterminate. Reported focal mechanisms are labeled with the focal mechanism ID number on Figure B1. The earthquake identification number is a unique identifier that links to its original data reported on the PNSN website, http://www.pnsn.org. See figure B1 for a map of the Granite Falls region showing the earthquake hypocenters and focal mechanisms. </t>
  </si>
  <si>
    <t>Sample ID</t>
  </si>
  <si>
    <r>
      <t>2</t>
    </r>
    <r>
      <rPr>
        <b/>
        <sz val="12"/>
        <rFont val="Symbol"/>
        <family val="1"/>
      </rPr>
      <t>s</t>
    </r>
  </si>
  <si>
    <r>
      <t>Age site GD28 (lab sample number R242) U-Pb zircon data (55 zircons analyzed) from unit Ev</t>
    </r>
    <r>
      <rPr>
        <vertAlign val="subscript"/>
        <sz val="11"/>
        <color theme="1"/>
        <rFont val="Calibri"/>
        <family val="2"/>
        <scheme val="minor"/>
      </rPr>
      <t>p</t>
    </r>
    <r>
      <rPr>
        <sz val="11"/>
        <color theme="1"/>
        <rFont val="Calibri"/>
        <family val="2"/>
        <scheme val="minor"/>
      </rPr>
      <t xml:space="preserve"> in the Maltby 7.5-minute quadrangle. See </t>
    </r>
    <r>
      <rPr>
        <i/>
        <sz val="11"/>
        <color theme="1"/>
        <rFont val="Calibri"/>
        <family val="2"/>
        <scheme val="minor"/>
      </rPr>
      <t>Appendix D</t>
    </r>
    <r>
      <rPr>
        <sz val="11"/>
        <color theme="1"/>
        <rFont val="Calibri"/>
        <family val="2"/>
        <scheme val="minor"/>
      </rPr>
      <t xml:space="preserve"> for a description of this sample. *indicates radiogenic Pb.</t>
    </r>
  </si>
  <si>
    <r>
      <t xml:space="preserve">Age site GD27 (lab sample number E055) U-Pb detrital zircon data (62 zircons analyzed) from unit Ovt in the Maltby 7.5-minute quadrangle. See </t>
    </r>
    <r>
      <rPr>
        <i/>
        <sz val="11"/>
        <color indexed="8"/>
        <rFont val="Calibri"/>
        <family val="2"/>
      </rPr>
      <t>Appendix D</t>
    </r>
    <r>
      <rPr>
        <sz val="11"/>
        <color theme="1"/>
        <rFont val="Calibri"/>
        <family val="2"/>
        <scheme val="minor"/>
      </rPr>
      <t xml:space="preserve"> for a description of this sample. </t>
    </r>
    <r>
      <rPr>
        <sz val="11"/>
        <rFont val="Calibri"/>
        <family val="2"/>
      </rPr>
      <t>*indicates radiogenic Pb</t>
    </r>
    <r>
      <rPr>
        <sz val="11"/>
        <color theme="1"/>
        <rFont val="Calibri"/>
        <family val="2"/>
        <scheme val="minor"/>
      </rPr>
      <t>.</t>
    </r>
  </si>
  <si>
    <t>G3 (age site GD27)</t>
  </si>
  <si>
    <t>G12 (age site GD28)</t>
  </si>
  <si>
    <r>
      <t>Fe</t>
    </r>
    <r>
      <rPr>
        <vertAlign val="superscript"/>
        <sz val="8"/>
        <rFont val="Arial"/>
        <family val="2"/>
      </rPr>
      <t>3+</t>
    </r>
    <r>
      <rPr>
        <sz val="8"/>
        <rFont val="Arial"/>
        <family val="2"/>
      </rPr>
      <t xml:space="preserve"> reported as  Fe2O3</t>
    </r>
  </si>
  <si>
    <r>
      <t>11-1P</t>
    </r>
    <r>
      <rPr>
        <b/>
        <vertAlign val="superscript"/>
        <sz val="8"/>
        <rFont val="Arial"/>
        <family val="2"/>
      </rPr>
      <t>*</t>
    </r>
  </si>
  <si>
    <r>
      <t>11-32K</t>
    </r>
    <r>
      <rPr>
        <b/>
        <vertAlign val="superscript"/>
        <sz val="8"/>
        <rFont val="Arial"/>
        <family val="2"/>
      </rPr>
      <t>*</t>
    </r>
  </si>
  <si>
    <r>
      <t>Evbx</t>
    </r>
    <r>
      <rPr>
        <vertAlign val="subscript"/>
        <sz val="8"/>
        <rFont val="Arial"/>
        <family val="2"/>
      </rPr>
      <t>p</t>
    </r>
  </si>
  <si>
    <r>
      <t>Eigd</t>
    </r>
    <r>
      <rPr>
        <vertAlign val="subscript"/>
        <sz val="8"/>
        <rFont val="Arial"/>
        <family val="2"/>
      </rPr>
      <t>y</t>
    </r>
  </si>
  <si>
    <r>
      <t>Evt</t>
    </r>
    <r>
      <rPr>
        <vertAlign val="subscript"/>
        <sz val="8"/>
        <rFont val="Arial"/>
        <family val="2"/>
      </rPr>
      <t>pd</t>
    </r>
  </si>
  <si>
    <r>
      <t>Evbx</t>
    </r>
    <r>
      <rPr>
        <vertAlign val="subscript"/>
        <sz val="8"/>
        <rFont val="Arial"/>
        <family val="2"/>
      </rPr>
      <t>pb</t>
    </r>
  </si>
  <si>
    <r>
      <t>Ei</t>
    </r>
    <r>
      <rPr>
        <vertAlign val="subscript"/>
        <sz val="8"/>
        <rFont val="Arial"/>
        <family val="2"/>
      </rPr>
      <t>p</t>
    </r>
  </si>
  <si>
    <r>
      <t>Evt</t>
    </r>
    <r>
      <rPr>
        <vertAlign val="subscript"/>
        <sz val="8"/>
        <rFont val="Arial"/>
        <family val="2"/>
      </rPr>
      <t>pc</t>
    </r>
  </si>
  <si>
    <r>
      <t>Evl</t>
    </r>
    <r>
      <rPr>
        <vertAlign val="subscript"/>
        <sz val="8"/>
        <rFont val="Arial"/>
        <family val="2"/>
      </rPr>
      <t>p</t>
    </r>
  </si>
  <si>
    <r>
      <t>Oeva</t>
    </r>
    <r>
      <rPr>
        <vertAlign val="subscript"/>
        <sz val="8"/>
        <rFont val="Arial"/>
        <family val="2"/>
      </rPr>
      <t>r</t>
    </r>
  </si>
  <si>
    <r>
      <t>Oevt</t>
    </r>
    <r>
      <rPr>
        <vertAlign val="subscript"/>
        <sz val="8"/>
        <rFont val="Arial"/>
        <family val="2"/>
      </rPr>
      <t>r</t>
    </r>
  </si>
  <si>
    <r>
      <t>Ec</t>
    </r>
    <r>
      <rPr>
        <vertAlign val="subscript"/>
        <sz val="8"/>
        <rFont val="Arial"/>
        <family val="2"/>
      </rPr>
      <t>r</t>
    </r>
  </si>
  <si>
    <r>
      <t>OEva</t>
    </r>
    <r>
      <rPr>
        <vertAlign val="subscript"/>
        <sz val="8"/>
        <rFont val="Arial"/>
        <family val="2"/>
      </rPr>
      <t>r</t>
    </r>
  </si>
  <si>
    <r>
      <t>OEvt</t>
    </r>
    <r>
      <rPr>
        <vertAlign val="subscript"/>
        <sz val="8"/>
        <rFont val="Arial"/>
        <family val="2"/>
      </rPr>
      <t>r</t>
    </r>
  </si>
  <si>
    <r>
      <t>OEvbx</t>
    </r>
    <r>
      <rPr>
        <vertAlign val="subscript"/>
        <sz val="8"/>
        <rFont val="Arial"/>
        <family val="2"/>
      </rPr>
      <t>r</t>
    </r>
  </si>
  <si>
    <r>
      <t>OEvbx</t>
    </r>
    <r>
      <rPr>
        <vertAlign val="subscript"/>
        <sz val="8"/>
        <rFont val="Arial"/>
        <family val="2"/>
      </rPr>
      <t>r</t>
    </r>
    <r>
      <rPr>
        <sz val="8"/>
        <rFont val="Arial"/>
        <family val="2"/>
      </rPr>
      <t xml:space="preserve"> clast of sill or dike rock in bx see JD</t>
    </r>
  </si>
  <si>
    <r>
      <t>Evt</t>
    </r>
    <r>
      <rPr>
        <vertAlign val="subscript"/>
        <sz val="8"/>
        <rFont val="Arial"/>
        <family val="2"/>
      </rPr>
      <t>r</t>
    </r>
  </si>
  <si>
    <r>
      <t>Evt</t>
    </r>
    <r>
      <rPr>
        <vertAlign val="subscript"/>
        <sz val="8"/>
        <rFont val="Arial"/>
        <family val="2"/>
      </rPr>
      <t>t</t>
    </r>
  </si>
  <si>
    <r>
      <t>Ev</t>
    </r>
    <r>
      <rPr>
        <vertAlign val="subscript"/>
        <sz val="8"/>
        <rFont val="Arial"/>
        <family val="2"/>
      </rPr>
      <t>p</t>
    </r>
  </si>
  <si>
    <r>
      <t>Evt</t>
    </r>
    <r>
      <rPr>
        <vertAlign val="subscript"/>
        <sz val="8"/>
        <color theme="1"/>
        <rFont val="Arial"/>
        <family val="2"/>
      </rPr>
      <t>p</t>
    </r>
  </si>
  <si>
    <r>
      <t>Evs</t>
    </r>
    <r>
      <rPr>
        <vertAlign val="subscript"/>
        <sz val="8"/>
        <rFont val="Arial"/>
        <family val="2"/>
      </rPr>
      <t>p</t>
    </r>
  </si>
  <si>
    <t>c) "0.5-2mm rind" clasts that either revealed rinds between 0.5 and 2 mm thick or (and) revealed moderate weathering of interior faces and (or) otherwise undisturbed rock mass.</t>
  </si>
  <si>
    <t>Vein quartz</t>
  </si>
  <si>
    <t>Other metamorphic</t>
  </si>
  <si>
    <t>Mono qtz undiff.</t>
  </si>
  <si>
    <t>Poly qtz undiff</t>
  </si>
  <si>
    <t>K-feldspar</t>
  </si>
  <si>
    <t>Plagioclase</t>
  </si>
  <si>
    <t>Argillite</t>
  </si>
  <si>
    <t>Chert undiff.</t>
  </si>
  <si>
    <t>Muscovite</t>
  </si>
  <si>
    <t>Biotite</t>
  </si>
  <si>
    <t>Hornblende</t>
  </si>
  <si>
    <t>Hvy / opq undiff.</t>
  </si>
  <si>
    <r>
      <t>Qc</t>
    </r>
    <r>
      <rPr>
        <vertAlign val="subscript"/>
        <sz val="11"/>
        <rFont val="Calibri"/>
        <family val="2"/>
        <scheme val="minor"/>
      </rPr>
      <t>o</t>
    </r>
  </si>
  <si>
    <r>
      <t>Qcg</t>
    </r>
    <r>
      <rPr>
        <vertAlign val="subscript"/>
        <sz val="11"/>
        <rFont val="Calibri"/>
        <family val="2"/>
        <scheme val="minor"/>
      </rPr>
      <t>o</t>
    </r>
  </si>
  <si>
    <t>Slate</t>
  </si>
  <si>
    <t>Phyllite</t>
  </si>
  <si>
    <t>Schist</t>
  </si>
  <si>
    <t>Gneiss</t>
  </si>
  <si>
    <t>Undiff.</t>
  </si>
  <si>
    <t>Limestone</t>
  </si>
  <si>
    <t>Dolostone</t>
  </si>
  <si>
    <t>Granitic</t>
  </si>
  <si>
    <t>Feldspathic</t>
  </si>
  <si>
    <t>Unaltered</t>
  </si>
  <si>
    <t>Altered</t>
  </si>
  <si>
    <t>Silicic</t>
  </si>
  <si>
    <t>Andesitic</t>
  </si>
  <si>
    <t>Glass</t>
  </si>
  <si>
    <r>
      <t>Rock type</t>
    </r>
    <r>
      <rPr>
        <b/>
        <vertAlign val="superscript"/>
        <sz val="11"/>
        <color rgb="FF000000"/>
        <rFont val="Arial"/>
        <family val="2"/>
      </rPr>
      <t>1</t>
    </r>
  </si>
  <si>
    <r>
      <t>Mildly weathered</t>
    </r>
    <r>
      <rPr>
        <vertAlign val="superscript"/>
        <sz val="11"/>
        <color theme="1"/>
        <rFont val="Arial"/>
        <family val="2"/>
      </rPr>
      <t>3</t>
    </r>
  </si>
  <si>
    <r>
      <t>Qcg</t>
    </r>
    <r>
      <rPr>
        <vertAlign val="subscript"/>
        <sz val="11"/>
        <color theme="1"/>
        <rFont val="Arial"/>
        <family val="2"/>
      </rPr>
      <t>o</t>
    </r>
  </si>
  <si>
    <r>
      <t>Qc</t>
    </r>
    <r>
      <rPr>
        <vertAlign val="subscript"/>
        <sz val="11"/>
        <color theme="1"/>
        <rFont val="Arial"/>
        <family val="2"/>
      </rPr>
      <t>o</t>
    </r>
  </si>
  <si>
    <t>Select exposures were sampled for a randomly collected set of ~50 clasts that we classified by rock type and degree of weathering. Rock types were visually assessed, mostly in the field, from hand samples. Most samples were broken to obtain fresh(er) faces. Some rock identifications may be erroneous, particularly for weathered clasts. We suspect that we may have identified some quartzite as chert and vice versa, and we were commonly unsure of the exact identity of clasts tallied as "high-grade metamorphic" or "intermediate igneous".</t>
  </si>
  <si>
    <t>Mean value</t>
  </si>
  <si>
    <t>Maximum value</t>
  </si>
  <si>
    <t>Minimum value</t>
  </si>
  <si>
    <t>Number of measurements</t>
  </si>
  <si>
    <t>Standard deviation</t>
  </si>
  <si>
    <t>Coal rank</t>
  </si>
  <si>
    <t>Sample coordinates
(decimal degrees)</t>
  </si>
  <si>
    <r>
      <t>Degree of weathering</t>
    </r>
    <r>
      <rPr>
        <b/>
        <vertAlign val="superscript"/>
        <sz val="11"/>
        <color theme="1"/>
        <rFont val="Arial"/>
        <family val="2"/>
      </rPr>
      <t>2</t>
    </r>
  </si>
  <si>
    <t>Weaver, C.E., ~1910</t>
  </si>
  <si>
    <t>Lindquist, J.W., March 1957</t>
  </si>
  <si>
    <t xml:space="preserve"> Mallory, V.S.; Vance,  J.; Strain, P., November 1963</t>
  </si>
  <si>
    <t>Mallory, V.S.; students, 1968</t>
  </si>
  <si>
    <t>this study</t>
  </si>
  <si>
    <t>Taxon author*</t>
  </si>
  <si>
    <r>
      <t>Family</t>
    </r>
    <r>
      <rPr>
        <sz val="10"/>
        <color theme="1"/>
        <rFont val="Arial"/>
        <family val="2"/>
      </rPr>
      <t>†</t>
    </r>
  </si>
  <si>
    <r>
      <t>Genus species</t>
    </r>
    <r>
      <rPr>
        <sz val="10"/>
        <color theme="1"/>
        <rFont val="Arial"/>
        <family val="2"/>
      </rPr>
      <t>†</t>
    </r>
  </si>
  <si>
    <r>
      <rPr>
        <sz val="10"/>
        <color theme="1"/>
        <rFont val="Arial"/>
        <family val="2"/>
      </rPr>
      <t>† T</t>
    </r>
    <r>
      <rPr>
        <sz val="11"/>
        <color theme="1"/>
        <rFont val="Arial"/>
        <family val="2"/>
      </rPr>
      <t>axa with "</t>
    </r>
    <r>
      <rPr>
        <i/>
        <sz val="10"/>
        <color theme="1"/>
        <rFont val="Arial"/>
        <family val="2"/>
      </rPr>
      <t>sp."</t>
    </r>
    <r>
      <rPr>
        <sz val="11"/>
        <color theme="1"/>
        <rFont val="Arial"/>
        <family val="2"/>
      </rPr>
      <t xml:space="preserve"> are only identifiable to the taxonmoic level at which the label appears.</t>
    </r>
  </si>
  <si>
    <t>Clast counts and weathering of gravels within map units. Clast counts were conducted in the WGS laboratory.</t>
  </si>
  <si>
    <t>Volcanic rocks of Rattlesnake Mountain of Walsh (1994)</t>
  </si>
  <si>
    <t>rhyolitic crystal vitric coarse ash tuff</t>
  </si>
  <si>
    <t>andesite and basaltic andesite flows</t>
  </si>
  <si>
    <t>cream-colored lapilli tuff</t>
  </si>
  <si>
    <t>dark tuff</t>
  </si>
  <si>
    <t>Tukwila Formation; tuff</t>
  </si>
  <si>
    <t>Volcanic rocks of Mt. Persis of Tabor and others (1993)(Eocene)</t>
  </si>
  <si>
    <t>Site</t>
  </si>
  <si>
    <r>
      <t>Depth to bedrock (m)</t>
    </r>
    <r>
      <rPr>
        <b/>
        <vertAlign val="superscript"/>
        <sz val="11"/>
        <color theme="1"/>
        <rFont val="Calibri"/>
        <family val="2"/>
        <scheme val="minor"/>
      </rPr>
      <t>1</t>
    </r>
  </si>
  <si>
    <t>Methods</t>
  </si>
  <si>
    <t>GP1</t>
  </si>
  <si>
    <t>9.5
113</t>
  </si>
  <si>
    <t>sedimentary
volcanic</t>
  </si>
  <si>
    <t>HVSR (2-measurements)</t>
  </si>
  <si>
    <t>GP2</t>
  </si>
  <si>
    <t>sedimentary</t>
  </si>
  <si>
    <t>HVSR (1-measurement)</t>
  </si>
  <si>
    <t>GP3</t>
  </si>
  <si>
    <t>GP4</t>
  </si>
  <si>
    <t>113
558</t>
  </si>
  <si>
    <t>GP5</t>
  </si>
  <si>
    <t>31
100</t>
  </si>
  <si>
    <t>HVSR (2-measurements)
MASW (1 line)</t>
  </si>
  <si>
    <t>GP6</t>
  </si>
  <si>
    <t>GP7</t>
  </si>
  <si>
    <r>
      <rPr>
        <vertAlign val="superscript"/>
        <sz val="11"/>
        <color theme="1"/>
        <rFont val="Calibri"/>
        <family val="2"/>
        <scheme val="minor"/>
      </rPr>
      <t>1</t>
    </r>
    <r>
      <rPr>
        <sz val="11"/>
        <color theme="1"/>
        <rFont val="Calibri"/>
        <family val="2"/>
        <scheme val="minor"/>
      </rPr>
      <t xml:space="preserve"> Values are estimates and should be considered approximate.</t>
    </r>
  </si>
  <si>
    <t xml:space="preserve">Seven site-specific bedrock depth estimates were obtained using several geophysical techniques. We utilized single station, passive seismic, Horizontal-to-Vertical Spectral Ratio analysis (HVSR) using a Tromino ZERO® three-component seismograph (operating range 0.1–64 Hz; http://tromino.eu/prodsel.asp?cat=1&amp;prod=1) as well as Multichannel Analysis of Surface Waves (MASW) active seismic survey using 4.5 Hz geophones and a 16 lb sledge hammer. We used the MASW analyses to calibrate our analysis of HVSR data, and employed multiple measurements where possible for consistency.
</t>
  </si>
  <si>
    <r>
      <rPr>
        <vertAlign val="superscript"/>
        <sz val="11"/>
        <color theme="1"/>
        <rFont val="Calibri"/>
        <family val="2"/>
        <scheme val="minor"/>
      </rPr>
      <t>2</t>
    </r>
    <r>
      <rPr>
        <sz val="11"/>
        <color theme="1"/>
        <rFont val="Calibri"/>
        <family val="2"/>
        <scheme val="minor"/>
      </rPr>
      <t xml:space="preserve"> Bedrock lithology interpretations are based on relative velocity, where volcanic bedrock is inferred to have significantly higher velocities than sedimentary bedrock.</t>
    </r>
  </si>
  <si>
    <t xml:space="preserve">Petrographic thin section observations from the Maltby quadranlge. Abbreviations are defined as follows: Plag- plagiocalse, qtz- quartz, cpx- clinopyroxene, opx- orthopyroxene, hbl- hornblende, musc- muscovite, K-spar- potassium feldspar, felds- feldspar, prx- pyroxene, bt- biotite, chl- chlorite, qtzite- quartzite, amph- apmphibole, sst- sandstone, sltstn- siltstone, phenos- phenocrysts, gr. Mass- groundmass, PPL- plane polarized light, XPL- cross polarized light, VRF- volcanic rock fragment, PRF- plutonic rock fragment, MRF- metamorphic rock fragment, SRF- sedimentary rock fragment, wxering- weathering, wxed- weathered, HCl- hydrochloric acid.
</t>
  </si>
  <si>
    <t>Modal estimates (%) of volcanic rocks ('x' indicates a mineral is present, but the mode was not estimated)</t>
  </si>
  <si>
    <t>Corresponding analyses</t>
  </si>
  <si>
    <t xml:space="preserve">General site and hand sample notes </t>
  </si>
  <si>
    <t>Thin section notes</t>
  </si>
  <si>
    <t>Phenocrysts total</t>
  </si>
  <si>
    <t>Olivine</t>
  </si>
  <si>
    <t>Orthopyroxene</t>
  </si>
  <si>
    <t>Clinopyroxene</t>
  </si>
  <si>
    <t>K-spar</t>
  </si>
  <si>
    <t>Quartz (free)</t>
  </si>
  <si>
    <t>Mica</t>
  </si>
  <si>
    <t>Opaque minerals</t>
  </si>
  <si>
    <t>Psuedomorphs</t>
  </si>
  <si>
    <t>Grains total</t>
  </si>
  <si>
    <t>Lithics</t>
  </si>
  <si>
    <t>Accesory minerals</t>
  </si>
  <si>
    <t>Rock type</t>
  </si>
  <si>
    <t>Geochemistry</t>
  </si>
  <si>
    <t>U-Pb</t>
  </si>
  <si>
    <t>OSL</t>
  </si>
  <si>
    <t>C14</t>
  </si>
  <si>
    <t>Clast/Point count</t>
  </si>
  <si>
    <t>Fossil site</t>
  </si>
  <si>
    <t>E033B</t>
  </si>
  <si>
    <t>Ei(p)</t>
  </si>
  <si>
    <t>basaltic andesite—dike</t>
  </si>
  <si>
    <t xml:space="preserve">Porphyritic with fine to medium grained phenos of: plag euhedral with albite and carlsbad twinning and oscillatory zonation; minor replacment by calcite; symplectite texture often concentrated along rims but does emcompass entire area of some grains with intergrowths of unidentified mineral (too small to determine micrscopically); entire alteration of central prtion of phenos to granular dark brown mineral leaving skeletal rim of primary plag pheno is common; some extensive (up to ~25% of pheno area) irregularily shaped embayments in plag phenos "filled" with groundmass; rare calcification. Very strongly pleochoic pale yellow green to dark green, low relief, subhedral blocky to elongate-tabular phenos with moderate to high positive relief;  interference colors up to 1st order blue, but can be anomalous blue-green, one prominant clevage direction on some grains exhibiting parallel extinction that is occasionally spotty suggestiing "bird's eye" textures; length slow along cleavege direction; The majority of the optical properties of this mineral suggest chlorite, but interference coors are too high and habit is wrong—perhaps this is the beging stage of chloritization? and pheno still retains some of the primary optical properties? Blocky, equant, and prismatic subhedral black opaques. Cumulophyric textures with plag, and green phenos are common; in proximity to one highly altered "glom" there are irregularly shaped to elogate (parallel to fabric) regions that transition to veinlets that are filled with concetrically to prismatically banded cacite and interstitial qtz, this glom is the only region with calcification of plag phenos. Very strong preferred orientation of phenos and groundmass parallel to short dimension of slide. Groundmass is trachytic with microlitic plag laths conforming around phenos; disseminated very fine opaques; patchy concentrations of interstital glass throughout groundmass often in fabric-parallel bands. Rare hair-like, dark brownish red fractures cutting through groundmass and phenos oblique to flow foliation. Sparse subrounded-subangular "inclusions" of different lithogies with varying textures that the fabric of rock conforms around. Sparse discontinuous veinlets filled with quartz parallel to fabric of rock. </t>
  </si>
  <si>
    <t>inclusions(2%)</t>
  </si>
  <si>
    <t>andesite dike</t>
  </si>
  <si>
    <t>R245</t>
  </si>
  <si>
    <t>andesite dike?</t>
  </si>
  <si>
    <t xml:space="preserve">Very weakly porphyritic; verges on seriate with a range from med grained to cryptocrystalline. Plag is main identifiable mineral; exhibiting albite and carlsbad twinning with oscillatory zoning, wormy, and bleb-like void/intergrowths are common and coincident with zoning; rare inclusions of cpx in plag phenos and red material concentrated along some fractures in a few grains. Rare preservation of cpx as a primary mineral with majority of grain replaced by biotite; one particular euhedral elongate grain is poikilitic with plag chadocrysts and exhibits simple twinning. Abundant complete biotitization of euhedral grains interpreted as cpx psuedomorphs. Cumulophyric plag and psuedomorphs grains are common. Rare orbicular mineralization of brown weakly birefringent mineral in irregularly shaped voids. Sparse blocky to subhedral opaques disseminated throughout slide.  Finer grained material has dark coloring and where discernable appears felsitic. </t>
  </si>
  <si>
    <t>biotite</t>
  </si>
  <si>
    <t>andesite</t>
  </si>
  <si>
    <t>R301A</t>
  </si>
  <si>
    <t>andesite—dike</t>
  </si>
  <si>
    <t xml:space="preserve">Porphyritic rock with fine to medium grained phenos of: Plag euhedral; albite and carlsbad twinning; oscillatory zoning; common chloritization concentrated along grain boundaries and compositional zonations with minor biotitization along fractures and bleb-like and striated embayments within phenos. Abundant complete replacement of phenos largely by chlorite and biotite, sparse calcite, unidentified dark brown opaque mineral, rare felsitic alteration, and anhedral opaque minerals. Some cumulophyric gloms of plag and psuedomorphs. Poorly defined inclusions of rounded irregularly shaped volcanic fragments (could simply be regions or groundmass relatively unaffected by extensive alteration throughout rest of rock?) with color and textures slightly different that main rock type and lesser degree of alteration than majority of phenos. groundmass is largely opaque (dark brown-black) and textureless possibly related to palagonization of glassy matrix with widespread felsitic alteration and sparse disseminated opaques. </t>
  </si>
  <si>
    <t>chlorite, biotite calcite</t>
  </si>
  <si>
    <t>R303</t>
  </si>
  <si>
    <t>Porphyritic with fine to medium grained phenos of: plag euhedral to subhedral; albite and carlsbad twinning with oscillatory zoning, abundant calcification of rims and internal compositional zoning; nearly all of the plag phenos have some degree of overgrowth/resorption textures degrading grain boundaries. Euhedral to subhedral psuedomorph phenos complete giving phenos a coarse "mottled" appearance; psuedomorphs often have anhedral (relatively coarse grained) bleb-like, black opaques within large grain; euhedral plag chadocrysts are common. Abundant irregularly shaped anhedral quartz grain throughout section with strong undulatory extinction and diffuse grain boundaries that are finer grained than the average phenocryst size; unsure if these are primary phenos or product of silicification? Abundant irregularly shaped amigdoloids (~filled with all or some of the following: concentrically banded calcite with thinner alternating bands of dark reddish brown mineral; cryptocrystalline masses of calcite; felsitic, calcitic, or opaque rims; fibrous often radiating masses of unidentified zeolite. Similar variation in groundmass textures described in R302, but with more irregularity in boundaries between the two types. 1) the lighter colored groundmass have a slightly lesser degree of calcification. 2) darker colored texture largely influenced by extensive dark brown-black opaque mineralization; groundmass dominated by felsitic mineralization (as opposed to calcic of previously described texture); more abundant subhedral blocky fine disseminated opaques. rare, minor very thin, dark red-black opaque veinlets that cut through groundmass and fracture phenos.</t>
  </si>
  <si>
    <t>andesite- dacite is qtz is primary</t>
  </si>
  <si>
    <t>E033A</t>
  </si>
  <si>
    <t>Ev(p)</t>
  </si>
  <si>
    <t>Porphyritic (~20% phenos) with euhedral plagioclase (50%) that are often glomeroporphyritic with rare mafic minerals included in gloms. Sparse alteration and rare psuedomorphs of plag grains into calcite—calcitic alteration commonly occurs along fractures of mineral grains and rims of grains that give phenos a diffuse boundary with matrix material and subrounded appearance. Psuedomorphs of mafic grains (40%) are subhedral and entirely replaced by pale green calcite. Sparse euhedral chloritized mafic grains are often elongate. Poikilitic textures are rare but consist of plag oikocrysts and mafic psuedomorphs chadocrysts. Subhedral blocky opaque minerals (10%). Phenocrysts sit in fine grained microlitic groundmass composed largely of acicular plag laths with sparse mafics and blocky opaque mineral. Microlitic groundmass has moderately strong preferred orientations that conforms around phenocrysts suggestive of flow texture in thin section. Rare irregularly shaped voids spaces are filled with calcite in concentric layers parallel to void boundaries.</t>
  </si>
  <si>
    <t>40—chloritzed mafics</t>
  </si>
  <si>
    <t>E135</t>
  </si>
  <si>
    <t>Porphyritic, euhedral to subhedral Plag with carlsbad and albite twinning, and oscillatory zoning. Abundant angular fragments of euhedral plag grains. Cpx is subhedral with equant habit and simple-carlsbad twinning. Rare euhedral tabular opx. Abundant biotitization; some grains have prominent cleavage perpendicular to length of elongate grains. Rare grains are completely chloritized, and rare partial replacement of plag to calcite. Sparse replacement by bleb-like qtz. Some replacement around the rims of euhedral plag by microlitic acicular plag grains of similar texture to groundmass. Groundmass composed of microlitic plag and anhedral blocky cpx. There are several dark red, subparallel, gently undulating, ~1mm wide, zones in the groundmass that run across the width of section. red zones do not affect phenocrysts. One side of this zone is often sharp, where the opposite boundary is diffuse suggesting a preferred flow orientation. Field sense was that this red banding is hematite staining. Some yellow to red staining along fractures/cleavage of phenos.</t>
  </si>
  <si>
    <t>x</t>
  </si>
  <si>
    <t>Biotite (9%), calcite</t>
  </si>
  <si>
    <t>E177</t>
  </si>
  <si>
    <t>breccia</t>
  </si>
  <si>
    <t>Porphyritic grains size ranges from microphenos to medium gained including: Plag up to medium grained, euhedral- tabular to prismatic and stubby, albite and carlsbad twinning with oscillatory zoning, extensive sieve texture concentrated in core of phenos leaving unsieved rim is common, rare poikilitic texture with hbl chadocrysts, minor biotitization along grain boundaries and internal fractures/cleavage. Hbl subhedral-prismatic and elongate; up to fine grained; some biotitization development. Cpx up to fine grained subhedral elongate to prismatic; simple twinning sparse;6 grains with 2V angles &gt;45 degrees point to calcic cpx (vs. pigeonite); early stages of biotitization concentrated at grain boundaries and cleavage/parting perpendicular to length of elongate grains often associated with very fine anhedral opaques. Opx up to medium grained, subhedral-elongate; some grains weakly pleochroic-pale pink and pale green; subophitic with plag intergrowths and rarely poikilitic with cpx chadocrysts; some biotitization development. Opaques anhedral with sparse blocky habit. Cumulophyric gloms are common and include all pheno types, grains are commonly sub-anhedral and degree of biotitization is generally greater. Moderately well defined preferred orientation of phenos exhibiting evidence for flow textures diagonally across slide, best defined by fine grained phenos. Relative to other thin sections, degree of biotitization appears to be in its early stages; very sparse calcification often with concentrically banded habit and found in areas where alteration is greatest. Groundmass is dark colored and appears to be predominantly glassy with sparse disseminated opaques.</t>
  </si>
  <si>
    <t>E178</t>
  </si>
  <si>
    <t>basaltic andesite</t>
  </si>
  <si>
    <t>Good clean-unaltered sample! Porphyritic with a range from microphenocryst to med grained phenos of: Plag euhedral albite and carlsbad twinning oscillatory zoning; poikilitic with sparse cpx chadocryst; some cpx embayments the share extinction angles; rare calcification along fractures/grain boundaries. Cpx euhedral-elongate to stubby; simple twinning. Hbl equant-prismatic; faint pale brown to pale yellow pleochorism; poikilitic with sparse plag chadocrysts; rare simple twinning. Opx subhedral tabular; rare simple twinning. Opaques subhedral block equant prismatic. Rare olivine? subhedral. Cumulophyric texture is common including all phenotypes. Rare biotitization along fractures and grain boundaries in all phenotypes. Groundmass is trachytic (locally felty) with microlitic plag laths, stubby-equant mafics, and disseminated anhedral-blocky opaques.</t>
  </si>
  <si>
    <t>?</t>
  </si>
  <si>
    <t>basaltic andesite? (if olivene is present)</t>
  </si>
  <si>
    <t>E188A</t>
  </si>
  <si>
    <t>calcite, minor chloitization.</t>
  </si>
  <si>
    <t>E188C</t>
  </si>
  <si>
    <t>Porphyritic with predominantly euhedral to subhedral plag as only discernable pheno. Plag grains exhibit albite and carlsbad twinning and abundant overgrowth textures. Local deformation of albite twins with irregularly shaped lamellae (see photo), rare undulatory extinction near deformed lamellae. Some pheno grain boundaries exhibit overgrowths of microlitic groundmass.  Abundant skeletal structures with varying degreed of pheno degradation, often with opaque remnants/halos. Rare chloritization with a spherulitic habit, and calcification. Opaques are anhedral. Abundant opaque, dark brownish-red subparallel/anastomosing fractures running across the short dimension of section. Fractures often go through phenocrysts and displace broken fragments. Microlitic groundmass of plag is generally felty, but locally trachytic and conforms around phenocrysts.</t>
  </si>
  <si>
    <t>calcite, chlorite</t>
  </si>
  <si>
    <t>E188E</t>
  </si>
  <si>
    <t>Porphyritic with euhedral to subhedral plag phenos. Plag exhibits albite and carlsbad twinning, oscillatory zoning, some notable undulatory extinction, and sparse overgrowth of felty groundmass textures at pheno boundaries. Some skeletal rims of remnant euhedral plag grains filled/replaced with &lt;.02mm bleb-like qtz in high relief cryptocrystalline matrix. Groundmass consists of felty microlitic plag grains with sparse-abundant microcrysts of plag. Brown hue in plane polarized light throughout gr. mass with sparse anhedral black opaque minerals.</t>
  </si>
  <si>
    <t>E191</t>
  </si>
  <si>
    <t>Porphyritic with fine grained (ranging to medium grained) phenos of largely euhedral plag. Plag phenos exhibit albite and carlsbad twinning, oscillatory zoning. Rare wormy mineralization of brown pleochroic mineral with 2nd-order interference colors, and bird's-eye extinction (likely biotite). 2 small fragments of cpx. Abundant alteration of euhedral prismatic to blocky phenos (~40% of phenos altered) completely replaced by secondary mineralization. Secondary mineralization includes: (1) Euhedral phenocrysts completely replaced by pale greenish brown, cryptocrystalline mass that has textural hints of oscillatory zoning from primary pheno. (2) stubby to prismatic subhedral calcite in a brown fibrous mineral with low birefringence that conforms around calcite grains and is subparallel to length of psuedomorph grain. rare biotite and anhedral opaque mineral. Groundmass is largely cryptocrystalline, with hints of felty microlitic plag throughout.</t>
  </si>
  <si>
    <t>rare: biotite, calcite, chlorite</t>
  </si>
  <si>
    <t>IR219</t>
  </si>
  <si>
    <t xml:space="preserve">Porphyritic with fine to medium grained phenos of: Plag euhedral; albite and carlsbad twinning; oscillatory zoning; Sieve textures common and occasionally encompasses entire core of grain leaving unaffected rim, rare cores of plag replaced by biotite. Psuedomorphs euhedral to subhedral elongate, prismatic and blocky; all phenos entirely bioititized; subophitic textures common (assuming primary mineral was pyroxene). Opx subhedral-elongate (1 grain). Rare anhedral opaques. Groundmass is trachytic and predominantly composed of acicular plag, with sparse bioititized psuedomorphs and disseminated opaques. </t>
  </si>
  <si>
    <t>R073A</t>
  </si>
  <si>
    <t>Porphyritic with fine grained phenos of euhedral plag and subhedral blocky to prismatic phenos entirely altered to brown largely textureless opaque mineral and pale green chlorite. Extensive calcification of plag phenos at boundaries and along fractures/cleavage. Groundmass is largely brown and cryptocrystalline with microlitic plag interspersed.</t>
  </si>
  <si>
    <t>chlorite, calcite, ~40% of phenos altered.</t>
  </si>
  <si>
    <t>R073B</t>
  </si>
  <si>
    <t>Porphyritic with fine to medium grained phenos. Euhedral plag phenos exhibit, albite and carlsbad twinning with oscillatory zoning. Sparse calcification along zoning within plag phenos. Subhedral, stubby to elongate phenos that are entirely replaced by secondary mineralization. Secondary mineralization is predominantly dark-brown and near isotropic and cryptocrystalline; some regions of psuedomorphs are pale green and weakly pleochroic with low birefringence and often have a fibrous texture. Abundant cumulophyric gloms of plag and psuedomorph phenos. Opaques are unidentifyable and anhedral. One very euhedral, prismatic zircon grain with pyramidal terminations at either end of the grain (see arrow on edge of slide). Groundmass is cryptocrystalline with rare microcryst fragments largely of plag.</t>
  </si>
  <si>
    <t>zircon (1 grain)</t>
  </si>
  <si>
    <t>R075B</t>
  </si>
  <si>
    <t xml:space="preserve">Porphyritic with fine to medium grained phenos. Euhedral plag phenos are generally coarsest, and exhibit albite and carlsbad twining often in association with oscillatory zoning. Cpx phenos are generally euhedral but range to subhedral with stubby equant to elongate habit, exhibit simple carlsbad twinning, and are often poikilitic with plag chadocrysts. Rare, cpx phenos have poorly defined oscillatory zoning. Cumulophyric clusters of all pheno types are common. Abundant complete replacement of euhedral to subhedral phenos by dark brown to pale brown cryptocrystalline to weakly felty mineral with low birefringence, and some interstitial microcrystalline bleb-like qtz? Opaques are anhedral, very fine grained and unidentified. 1 opx grain observed is euhedral with rounded grain boundaries that exhibit felty overgrowth of microlitic groundmass suggesting resorption of pheno. Elongate phenos have a moderately defined preferred orientation parallel to trachytic texture of groundmass, and short dimension of slide. groundmass is composed largely of plag, but include sparse cpx and opaques, is largely trachytic; locally conforms around phenos and subparallel to preferred pheno orientation, microcryst fragments are rare throughout groundmass. There are prominent dark red-black (opaque) bands within the groundmass that are subparallel and anastomosing and roughly perpendicular to preferred orientation of phenos and groundmass. Where bands intersect phenos, there is red staining along fractures/cleavage. </t>
  </si>
  <si>
    <t>R075C</t>
  </si>
  <si>
    <t>R075D</t>
  </si>
  <si>
    <t>crystal lithic lapilli vitric ash tuff</t>
  </si>
  <si>
    <t>R075E</t>
  </si>
  <si>
    <t>andesite breccia</t>
  </si>
  <si>
    <t xml:space="preserve">Porphyritic/pyroclastic where lapilli and matrix material have similar pheno constituent but differing groundmass textures. Fine to med grained phenos of: Plag euhedral, albite-carlsbad twinning and oscillatory zoning; extensive corrosion of plag phenos similar to other lithologies of this project. Rare Cpx subhedral; simple twinning; largely corroded by replacement of dark brown-black opaques material. Psuedomorphs include: subhedral "inclusions" of fibrous, radial-sheaf-like unidentified zeolites within larger pheno predominantly replaced by massive dark brown opaque mineral with biotite along fractures/grain boundaries. Disseminated opaques throughout. Angular to subangular clasts with similar pheno constituents to matrix, but with darker colored glassy groundmass with sparse microlitic plag laths, phenos are truncated at clast boundaries; sparse irregularly shaped amiduloids filled with brown opaque rims and fibrous, radiating and sheaf-like unidentified zeolite and biotite. Interstitial matrix material is lighter colored that clasts and differs most noticeably by a greater degree of apparent corrosion of groundmass textures with extensive felsitic textures. </t>
  </si>
  <si>
    <t>andesite "flow breccia"</t>
  </si>
  <si>
    <t>R075F1</t>
  </si>
  <si>
    <t>NA</t>
  </si>
  <si>
    <t>Largely textureless with colorless low relief minerals in ppl, with roughly granular texture in xpl with very low to no interference colors (could be felsitic alteration?). Sparse spotty pale brown grains with cryptocrystalline textures in xpl and sparsely disseminated anhedral very fine black opaques. Rare hints of microphenocryts that are too fine to determine optical properties. Abundant, randomly oriented, very thin veins/fractures throughout, some filled with cryptocrystalline low relief mineral.</t>
  </si>
  <si>
    <t>R076A</t>
  </si>
  <si>
    <t>Porphyritic with medium to fine grained phenos. Plag are euhedral; exhibit albite and carlsbad twinning with oscillatory zoning; calcification of plag is common and concentrated along grain boundaries and compositional zoning within phenos—rarely replaces entire pheno; black bleb-like to wormy embayments are common. Suspect mafic grains are euhedral-elongate to stubby/prismatic; often cluster with plag phenos in cumulophyric gloms; often contain subhedral plag inclusion suggesting original poikilitic texture; inclusions of black opaque minerals—may be result of secondary mineralization/oxidation?; and are entirely replaced by green-brown mineralization with low relief and birefringence that has fibrous/spherulitic habit that is coarsest at and seems to emanate from gain boundaries and relict cleavage planes of psuedomorph. Groundmass has extensive brown coloring in ppl that is textureless suggestive of palagonitization; extensive colorless felsitic textures/mineralization, sparse microlitic plag laths, and dissemination anhedral black opaques.</t>
  </si>
  <si>
    <t>R076B</t>
  </si>
  <si>
    <t xml:space="preserve">2 textures to describe:
1) Very weakly porphyritic (verging on seriate) with fine grained phenos of plag as the only distinguishable primary mineral. Plag is euhedral, exhibits albite and carlsbad twinning with oscillatory zoning. Partial (rarely complete) calcification of plag that is often concentrated along zonation in pheno; a couple of phenos that are completely calcified have black opaque halos. Many of the phenos that are completely replaced by secondary mineralization include a mottled mix of calcite, a brown opaque cryptocrystalline mass, pale green weakly pleochroic mineral with low birefringence that has a fibrous habit and often with radiating texture—chlorite, and sparsely disseminated anhedral opaques. Groundmass is medium brown and ranges from cryptocrystalline to microcrystalline and suggests seriate grain size distribution with phenos. Finer grained portions of groundmass appear felsitic, including anhedral opaques and altered brown minerals. Partial calcitification of groundmass in corner of slide where the entire calcite body has the same extinction angle. Boundary with other texture is sharp and "mingled"; defined largely by change in color of groundmass from medium brown to dark brown—pheno distribution/composition is seemingly consistent across boundary.
2)Texturally and compositionally identical to above description for everything above microcryst size. Groundmass is dark brown to opaque and nearly completely textureless—glassy. </t>
  </si>
  <si>
    <t>biotite?, hints of biotite/chlorite?</t>
  </si>
  <si>
    <t>andesite/ monzo-diorite (if intrusive)</t>
  </si>
  <si>
    <t>R172</t>
  </si>
  <si>
    <t>Porphyritic with fine to medium grained phenos of: Plag euhedral; abundant symplectic corrosion of phenos by brown-black opaque mineral and lesser biotite, often concentrated along brain boundaries, cores, and compositional zones. Rare highly corroded Cpx often exhibiting simple twins; extensive biotitization. Abundant psuedomorphs that are largely opaque, and commonly bioititized. Groundmass is relatively textureless as a product of extensive alteration to a locally granular but largely massive black and brown opaque material with disseminated opaques.</t>
  </si>
  <si>
    <t>R178</t>
  </si>
  <si>
    <t>Great fresh sample with most phenotype variety observed. Porphyritic with: Plag euhedral; prismatic-elongate-tabular; albite and carlsbad twinning with oscillatory zoning; generally the coarsest phenotype; minor calcification and biotitization along cleavage/fractures; rare bioititized cpx inclusions. Hbl is euhedral- prismatic to elongate; poikilitic with plag chadocrysts; partial alteration to biotite. Cpx are euhedral-equant to elongate; simple twinning. Opx subhedral, elongate, and relatively sparse. 1 zircon grain is euhedral-prismatic/elongate with slight rounding at grain terminations. Biotitization of some grains; often has fibrous texture; generally strongest in hbl phenos, often accompanied by anhedral opaques. Cumulophyric gloms of all phenos types are common with biotitization concentrated along grain contacts. Sparse hair-like veins subparallel to flow fabric in groundmass that cut through phenos; often filled with calcite; localized biotitization of groundmass proximal to veins. Trachytic groundmass with well defined flow foliation parallel to long dimension of slide; conforms well around phenos; composed of microlitic plag laths, anhedral blocky mafic mineral(likely pyroxenes and hbl?), and disseminated anhedral black opaques.</t>
  </si>
  <si>
    <t>R179</t>
  </si>
  <si>
    <t xml:space="preserve">Porphyritic with fine to medium grained phenos of: Plag euhedral, albite and carlsbad twining with oscillatory zoning; sparse calcification along fractures/cleavage accompanied by minor biotitization; bleb-like embayments and inclusions of calcitfied chadocrysts. Abundant euhedral-subhedral, stubby elongate prismatic phenos are psuedomorphs, replaced largely by calcite and biotite with minor chlorite; plag inclusions are common suggesting original poikilitic textures; parallel with short dimension of phenos elongate grains often exhibit alternating bands of calcite and biotite giving a tiger stripe-like appearance; often associated with black opaque anhedral inclusions. zircon subhedral, elongate-prismatic; slightly rounded corners. Cumulophyric gloms are common between plag and psuedomorphs. Groundmass is largely trachytic; composed of microlitic plag laths and anhedral mafic psuedomorphs; sparse felsitic textures; disseminated anhedral equant opaques. </t>
  </si>
  <si>
    <t>calcite, biotite, chloritie, zircon (1grain)</t>
  </si>
  <si>
    <t>R241</t>
  </si>
  <si>
    <t>crystal ash lithic lapilli tuff</t>
  </si>
  <si>
    <t>R242</t>
  </si>
  <si>
    <t>Lithic lapilli crystal ash tuff—Pyroclasts are predominantly fine to medium grained crystals including; euhedral Plag, subhedral chloritized equant and elongate grains (likely mafic originally), anhedral unidentified opaque grains, and rare opx. Crystals are often fragmented and angular. Plagioclase grains are often altered to calcite along grain boundaries, fractures, and compositional zonation. There are little to no mafic minerals preserved and all appear to be altered/replaced by chlorite and lesser biotite. Clasts range from subrounded to subangular and include, porphyritic rock types (altered, but likely andesitic) and pumice. These pyroclasts rest in an microlitic matrix of largely acicular plag that appears locally devitrified. Where acicular, matrix grains conform around pyroclasts boundaries. Chloritization also appears in irregularly shaped void spaces throughout section.</t>
  </si>
  <si>
    <t>lithic lapilli crystal ash tuff</t>
  </si>
  <si>
    <t>G12</t>
  </si>
  <si>
    <t>GD28</t>
  </si>
  <si>
    <t>R246</t>
  </si>
  <si>
    <t>Porphyritic (verging on seriate) with medium grained to microcrystalline phenos. Plag phenos are euhedral, have albite and carlsbad twining with oscillatory zoning; rare bleb-like inclusions of cpx, and abundant wormy/bleb-like voids/embayments often concentrated at zoning; cores and/or zone of grains are often replaced by brown opaque mineralization; one plag grain has strong undulatory extinction. Cpx phenos are subhedral (often stubby/prismatic), commonly exhibit simple twinning, and often have plag chadocrysts.  Abundant biotitization often with fibrous texture parallel to length of grain. Sparse cumulophyric gloms of plag, cpx and bioititized psuedomorphs. Rare unidentified opaques. Amygdaloidal with irregularly shaded voids with: concentric rims of brown fibrous mineral aligned perpendicular to cavity walls and colorless fibrous and cryptocrystalline mineral; thin rims of brown fibrous mineral and concentrically banded orbicules of calcite with habits ranging from prismatic, massive, to radiating fibrous, some concentric bands are colorless, low relief mineral with a smaller radiating orbicules within band (unidentified zeolite). Groundmass is felsitic with disseminated microcrystalline opaques.</t>
  </si>
  <si>
    <t>amigduloids (5%), biotite, calcite</t>
  </si>
  <si>
    <t>R301B</t>
  </si>
  <si>
    <t>biotite, chlorite</t>
  </si>
  <si>
    <t>R302</t>
  </si>
  <si>
    <t xml:space="preserve">Porphyritic with fine to medium grained phenos of: Plag-euhedral, albite and carlsbad twinning with oscillatory zoning; common partial calcification and biotitization along fractures, rims,  and compositional zonings. Psuedomorph phenos completely replaced by calcite, chlorite (strong green color), and lesser biotite; plag inclusions are common. Sparse subparallel veinlets often filled with calcite and commonly accompanied by minor chloritization: veins cut through textural boundaries described below. There are two types of groundmass textures separated by a sharp, irregular, undulating contact (pheno are similar across boundary. In billet, these different texturless appear rounded and my be inclusions?? 1) This is main texture in which the rounded "inclusions" (described below) are nestled; lighter colored groundmass; largely felsitic with disseminated anhedral opaques; sparse skeletal remains of plag microcrysts and hints or microlitic plag laths; there are abundant colorless anhedral grains  that exhibit undulatory extinction in xpl—likely qtz? but pale yellow interference color may be a bit too high? 2) Less porphyritic (closer to seriate), darker colored groundmass; predominantly skeletal remains of plag microcrysts; disseminated blocky black opaques; extensive interstitial calcification that is often concentrically banded parallel to outer margins space where space permits; sparse-abundant colorless anhedral grains that exhibit undulatory extinct (qtz?). Interstitial calcite appear to be the main difference between the two textures—alternative to inclusion interpretation is just a boundary between alteration types (this was noted in hand sample).  </t>
  </si>
  <si>
    <t>R304</t>
  </si>
  <si>
    <t>See R075E</t>
  </si>
  <si>
    <t>E028</t>
  </si>
  <si>
    <t>pebble conglomerate</t>
  </si>
  <si>
    <t>E119</t>
  </si>
  <si>
    <t>sandstone</t>
  </si>
  <si>
    <t>1%hbl, cpx</t>
  </si>
  <si>
    <t>tuffaceous sandstone</t>
  </si>
  <si>
    <t>IR224A</t>
  </si>
  <si>
    <t>1 zircon fragment, musc.</t>
  </si>
  <si>
    <t>pebbly sandstone</t>
  </si>
  <si>
    <t>Point count observations: Litharenite—massive, moderately well sorted with average grain size in lower coarse sand range, moderate compaction. Many volcanic grains altered to smectite imparting brown coloration. Complete to partial grain replacement by calcite, in addition to calcite cement. 30.4% volcanic glass, monocrystalline&gt;polycrystalline qtz, no accessory minerals. 
Personal observations: Compaction suggested by long, concavo-convex, and sutured grain boundaries and bent/fractured grains, high degree of calcification obscures true assessment of compaction, grain size, and degree of rounding among grains. Very rare K-spar. Appear compositionally immature, but note relative abundance of quartzose grains, Texturally mature, note obscure determination due to degree of calcification.</t>
  </si>
  <si>
    <t>R072B</t>
  </si>
  <si>
    <t xml:space="preserve">Crystal ash vitric tuff—Ash-sized plag crystal fragments (5%), with varying degree of dissolution ranging including complete degradation, skeletal remains and complete preservation. Crystals are nested in pale brown and transparent relatively deformed and replaced glass shards and pumice fragments; Pale brown regions are palagonite and outline original shard shape while interstitial space is completely recrystallized by cryptocrystalline mineral with 1st-order gray interference colors (zeolite or felsitic alteration?). Glass shards conform around crystal fragments and have a moderate defined preferred orientation subparallel to long dimension of slide. </t>
  </si>
  <si>
    <t>crystal ash vitric tuff</t>
  </si>
  <si>
    <t>R130A</t>
  </si>
  <si>
    <t>&lt;1%</t>
  </si>
  <si>
    <t>lithic arenite</t>
  </si>
  <si>
    <t>R049</t>
  </si>
  <si>
    <t>OEc?</t>
  </si>
  <si>
    <t>lithic wacke?</t>
  </si>
  <si>
    <t>R051</t>
  </si>
  <si>
    <t>petromict pebble conglomerate</t>
  </si>
  <si>
    <t>R052B</t>
  </si>
  <si>
    <t>Good exposure of siltstone, sandstone and pebble conglomerate. A sharp contact of pebble conglomerate above sorted siltstone is observed in two places.</t>
  </si>
  <si>
    <t>Tuffaceous sandstone—primary textures of most grains (60%) highly altered-all modal estimates account for identifiable grains only! Well sorted, fine to medium sand, angular to subrounded composed of: Felds- all plag, Qtz- mono&gt;polycrystalline, Lithics (in order of decreasing abundance)- VRF porphyritic, SRF, PRF (seem intermediate in composition), Accessory minerals-cpx, hbl, musc, bt, chl, zircon (1 fragment). Abundant interstitial pale brown and transparent cuspate, and elongate glass shards and fibrous pumice fragments. Very subtle suggestion of bedding defined by preferred poor orientation of grains, elongate glass shards, subparallel dark brown-black discontinuous hair-like bands (clay?). Many grains have dark brown hematite rims and pore spaces are often filled with transparent mineral that often exhibits fibrous radiating habit suggestive of zeolite, also filled with transparent mineral with drusy habit that may be Qtz (too fine to determine with confidence)? Extensive alteration to pale brown to dark brown, often opaque material that commonly has mottled texture and may appear to resemble texture of unaltered glass fragments-consistent with palagonitization of glass components.</t>
  </si>
  <si>
    <t>Tuffaceous lithic arenite</t>
  </si>
  <si>
    <t>R367A</t>
  </si>
  <si>
    <t>very fine sandstone</t>
  </si>
  <si>
    <t xml:space="preserve">Tuffaceous sandstone—Extensive alteration obscures many primary textures and limits accuracy of clast identification. Well sorted, fine to medium sand (mode=fine sand), angular to subrounded, composed of: Qtz- mono- and polycrystalline,; Felds- all plag, no K-spar; Lithics (in order of decreasing abundance)- Largely altered, VRF; Accessory minerals- cpx. Compaction suggested by line, concavo-convex, and sutured grain contacts. Poor preferred orientation across long dimension of slide defined by elongate grain orientation, and bent/deformed pumice fragments. Abundant fibrous pumice fragments and lesser pale brown glass shards, Abundant altered grains has relict textures that suggest glass, but degree of alteration makes it difficult to confirm. Alteration: grains are bound by very thin dark-brown rims with 1st-order orange interference colors (clay?); extensive alteration is a mottled brown coloring in PPL, and cryptocrystalline in XPL resembling felsitic alteration. </t>
  </si>
  <si>
    <t>E010</t>
  </si>
  <si>
    <t>pebble sandstone</t>
  </si>
  <si>
    <t>Massive, fine to medium grained texturally mature sandstone; well sorted; fine to medium sand size, angular to subrounded plag; largely medium sand sized (generally more coarse than plag) subrounded-subangular lithics: abundant volcanic rock fragments, no confirmed glass or pumice fragments. Grains are bound by pale to dark brown material with low to no birefringence—may be clay coating/interstitial clay (1-2% of rock); interstitial voids space is very small and difficult to determine is it is empty or filled with secondary mineralization. Extensive compaction of crystal and lithic grains with concavo-convex, sutured, and long grain contacts with little apparent porosity; compaction fractures running through some grains. There is a sharp trough-like contact separating the material described above from a texturally sub-mature sandy pebble conglomerate: well graded, poorly sorted, fine sand to 5mm pebbles; crystal fragments are sand sized and angular to subangular; lithics are subrounded to rounds and range from sand to pebble sized. Entire rock is classified as compositionally immature. Not tuffaceous</t>
  </si>
  <si>
    <t>1%: cpx, hbl</t>
  </si>
  <si>
    <t>litharentite</t>
  </si>
  <si>
    <t xml:space="preserve">Point count description: Feldspathic litharenite—Greatest Qtz (46%) and felds (14%) content, lowest VRF content, well sorted, average grain size of upper fine sand, minor grain alteration, uniformly calcite cemented, relatively abundant hbl (2%), some musc (1.2%), opaques (0.4%). </t>
  </si>
  <si>
    <t>feldspathic litharenite</t>
  </si>
  <si>
    <t>E172</t>
  </si>
  <si>
    <t>Tuffaceous sandstone—Fine to coarse sand-sized (mode = fine sand), grains of: Felds-fine to coarse sand sized, angular to subangular, plag with sparse K-spar, Qtz- fine to medium sand-sized subangular to subrounded grains of poly and monocrystalline qtz; Lithics-fine to coarse sand-sized, subangular to rounded, in order of decreasing abundance include: pumice, intermediate volcanics, sedimentary rocks, felsic plutonic. Accessory minerals in clude: Glauconite (~7% of rock)-fine to coarse sand-sized (mode=medium sand) subrounded to rounded, pale green to green (some yellow-green) granules, grains have high relief and irregularly oriented fractures, pale brown coloring along grain boundaries and internal fractures, one strong cleavage on some grains, where cleavage is observed grains are pleochroic from yellow green to green, sparse silt-sized inclusions of plag and qtz; sparse hbl (1%), musc, one fossil shell fragment/foram?. Long grain contacts are abundant, but include pint and sutured contacts. mild-moderate degree of alteration to pale brown coloring. Interstial space often filled with deformed glass shards and fibrous pumaceous material. Rock is compositionally immature and texturally mature.</t>
  </si>
  <si>
    <t>E173</t>
  </si>
  <si>
    <t>GD18</t>
  </si>
  <si>
    <t>E174A</t>
  </si>
  <si>
    <t>GD19</t>
  </si>
  <si>
    <t>IE229</t>
  </si>
  <si>
    <t xml:space="preserve">Tuffaceous sandstone—massive, fine to medium sand-mode of medium sand (40% of rock), angular to subrounded, well sorted (excluding matrix), compositionally: Felds: all plag, no K-spar; Qtz- rare polycrystalline qtz; lithics-VRF; accessory mineral-cpx rare hbl (&lt;1%), medium sand-sized subangular to subrounded black opaques resemble glass in minor scope. All clasts are set in a pale brown to colorless matrix of platy, cuspate, vesicular, and fragmented glass shards in addition to fine to coarse ash-sized fibrous and spherical pumice fragments. The clastic component is compositionally and texturally immature. </t>
  </si>
  <si>
    <t>IR218B</t>
  </si>
  <si>
    <t>siltstone</t>
  </si>
  <si>
    <t>Fossil-bearing tuffaceous mudstone—angular to subangular silt (30% of rock) including plag and qtz (plag&gt;qtz—modal estimates difficult to determine due to fine grain size), abundant mica (largely musc with lesser biotite). Rare rounded-subrounded coarse sand-sized clasts of sst, and calcified shell fragments and forams. Coarse material described above is sitting in a matrix of pale brown-transparent glass fragments, and dark brown, clay-sized particles; clay-sized particle concentrate in anastomosing hair-like bands poorly defining bedding structures aligned with long dimension of slide.</t>
  </si>
  <si>
    <t>fossil-bearing tuffaceous mudstone</t>
  </si>
  <si>
    <t>GD21</t>
  </si>
  <si>
    <t>R011</t>
  </si>
  <si>
    <t>Near texturally identical to R012 (has point count data), but much less wxing/altered allowing for better determination of lithologic constituents. Abundant volcanic rock fragments, but little to no glass/pumice—not tuffaceous</t>
  </si>
  <si>
    <t xml:space="preserve">Point count observations: litharenite—moderately well sorted, average grain size=low medium sand, moderate to heavy compaction, strong hematite staining and cementation, grain size and distribution not consistent across slide, some grains replaced by calcite, many volcanic/igneous rock fragments are highly altered and undifferentiated. 
Personal observations: Uneven grain size distribution appears gradational across slide—graded bedding? Compaction indicated by near complete contact of all grain boundaries (including: long, concavo-convex, sutured, bent/fractured grained) with very little pore space. compositionally immature, and texturally sub-mature to mature. </t>
  </si>
  <si>
    <t>2.8 (hbl)</t>
  </si>
  <si>
    <t>litharenite</t>
  </si>
  <si>
    <t>R014</t>
  </si>
  <si>
    <t>Well-lithified siltstone. Effervescent with HCl.</t>
  </si>
  <si>
    <t xml:space="preserve">Tuffaceous siltstone— well sorted angular silt with rare fine sand-sized grains, composed of mono and poly crystalline qtz, plag (rare K-spar), volcanic lithics and abundant dark brown and black opaques/altered grains, many which may likely be lithic fragments. Abundant tuffaceous material: interstitial transparent to pale brown, cuspate and fragmented glass shards and abundant silt to sand-sized, subangular to sub round pumice fragments. Extensive calcite cement and replacement of grains, calcite often appear ovoid as it fills vesicular space bound by glass/pumice shards. Sparse calcified pumice fragments, and rare black opaque often net-like textured fragments that appear wood-like in binoc scope. </t>
  </si>
  <si>
    <t>fossil-bearing tuffaceous siltstone</t>
  </si>
  <si>
    <t>R015B</t>
  </si>
  <si>
    <t>Foram-bearing tuffaceous mudstone—Moderately sorted, massive mudstone (mode of silt-sized grains), sparse fine sand-sized grains; identifiable grains are largely plag, lesser qtz, and rare prx/hbl. Abundant dark-brown opaque clay-sized material concentrated in thin hair-like strands suggestive of very faint bedding orientation. Tuffaceous component: abundant pale-brown and transparent glass shards and pumice fragments (up to fine sand-sized). Relatively abundant calcified forams with well preserved internal structures throughout slide.</t>
  </si>
  <si>
    <t>foram-bearing tuffaceous mudstone.</t>
  </si>
  <si>
    <t>GD13</t>
  </si>
  <si>
    <t>R101</t>
  </si>
  <si>
    <t>tuffaceous lithic wacke</t>
  </si>
  <si>
    <t>R103</t>
  </si>
  <si>
    <t>Exposure at base of stream channel.</t>
  </si>
  <si>
    <t xml:space="preserve">Glauconitic tuffaceous mudstone—Massive, very poorly sorted, clay to pebbles up to 3mm (mode=fine sand). Abundant subrounded to rounded, fine sand to small pebble-sized, pale green to dark green glauconite granules (8%); Feld- all plag, Qtz- mono&gt;polycrystalline, Lithics- VRF, Accessory mineral: cpx, hbl, bt, chl, musc. Sparse irregular and ovoid-shaped regions of sorted sediment (generally lower fine component) often with cryptocrystalline rims, may be evidence for burrows/bioturbation. Rare, calcified shell/foram fragments. Tuffaceous components (8) includes: cuspate, platy and fragment glass shards, and fibrous and spheroidal, subrounded, sand-sized pumice fragments. Clayey matrix contributes to brown coloring of rock in PPL. Extensive alteration of clasts obscures primary textures, making modal estimates difficult. </t>
  </si>
  <si>
    <t>glauconite-bearing tuffaceous mudstone</t>
  </si>
  <si>
    <t>R104B</t>
  </si>
  <si>
    <t>fossiliferous siltstone</t>
  </si>
  <si>
    <t>fossiliferous tuffaceous mudstone</t>
  </si>
  <si>
    <t>GD15</t>
  </si>
  <si>
    <t>R104C</t>
  </si>
  <si>
    <t xml:space="preserve">Tuffaceous, feldspathic sandstone—Massive, poorly sorted, silt to coarse sand. Plag- fine to coarse sand-sized, angular to subrounded well preserved fragments and euhedral crystals. Qtz-none observed, Lithics- VRF&gt;SRF, Accessory minerals- cpx hbl. Framework grains are nested in a Tuffaceous "matrix" (70%): relatively abundant fibrous and spherical pumice shards, pale brown and transparent glass shards. Abundant calcification of rock including- an irregularly-shaped cryptocrystalline mass of calcite that replaces all but framework grains; replacement of some pumice grains, glassy matrix and framework grains by a mosaic of coarse sand-sized interlocking calcite. </t>
  </si>
  <si>
    <t>tuffaceous feldpathic wacke</t>
  </si>
  <si>
    <t>R107</t>
  </si>
  <si>
    <t xml:space="preserve">Brief review: lithic sandstone—well sorted fine to medium sand, subangular to well rounded, lithics (VRF, SRF)&gt;&gt;Felds (mostly plag, sparse K-spar)&gt;Qtz (poly and monocrystalline). Nearly all of other than Qtz and Felds are altered to a point where their primary textures are often discernable in PPL, but not Birefringent in XPL. Extensive calcite cementation and replacement of primary grains/textures. Texturally mature and compositionally immature. </t>
  </si>
  <si>
    <t xml:space="preserve">Point count observations: Feldspathic litharenite—moderate to heavy compaction, calcite cemented, moderately to well sorted with average grain size of upper medium sand, rare pyrite. Qtz- mon&gt;&gt;polycrystalline; Plag- 3.6%K-spar; lithics- 39.2% VRF, 5.6% PRF, 2.8% SRF, 0.8% MRF, Accessory minerals- bt, musc.
Personal observations: grains are subangular to rounded. Compaction includes extensive long, point, sutured grain contacts and bent/fractured grains. Rare complete replacement by calcite, often partial replacement that give embayed texture to many grains. Sparse fragments that are completely replaced by calcite that retain texture resembling fibrous pumice in PPL. </t>
  </si>
  <si>
    <t>R174</t>
  </si>
  <si>
    <t xml:space="preserve">Brief review: Tuffaceous siltstone—sparse musc/bt help define poor preferred orientation of grains roughly parallel. Tuffaceous component largely consists of glass shards. </t>
  </si>
  <si>
    <t>Point count observation: Litharenite—moderately well sorted, average grain size= lower coarse sand, moderate to heavy compaction some hematite staining/cementation. Qtz- largely monocrystalline, rare polycrystalline, Felds- largely Plag, 2% K-spar, Lithics: VRF (43.2%), PRF(6.4%)- granitic and felsic, MRF (4%)-quartzite and gneiss  SRF (0.8%)-chert , Accessory minerals- bt.
Personal Observations: Intergranular space is largely void space. Compaction defined by abundant long, point, concavo-convex and sutured grain boundaries. gains are subangular to rounded. High quartzose component suggests compositionally sub-mature, texturally mature.</t>
  </si>
  <si>
    <t>R192B</t>
  </si>
  <si>
    <t>Feldspathic litharenite—Extensive calcite cement and replacement of grains by calcite obscures textures of grains. Fine to coarse sand (mode=medium sand), well sorted, subangular to rounded compositionally includes: Qtz- Mono &gt; polycrystalline, Felds- largely plag sparse K-spar, lithics (in order of decreasing abundance)-VRF: aphanitic and porphyritic, often altered; PRF: intermediate in composition; MRF: schist, phyllite, qtzite, gneiss; SRF: chert; Accessory minerals (in order of decreasing abundance)- hbl (Hbl is strongly pleochroic green, yellow green and blue-green), cpx, bt. Compaction defined by (where not obscured by calcite replacement): long, concavo-convex, and sutured grain boundary, ben mica and fractured grains. Calcite replacement by medium-coarse sand sized interlocking mass that encompasses clastic grains, partial to total replacement of grains giving embayed texture and increasing since of rounding. Sparse &lt;1mm thick gently undulating subparallel, veins running short dimension of slide, filled with interlocking subhedral Qtz.</t>
  </si>
  <si>
    <t>R274</t>
  </si>
  <si>
    <t>Micaceous lithic wacke—Extensive alteration obscures primary textures and clast identification. Poor to moderate sorting, well graded, silt to coarse sand (mode medium sand), angular to subrounded, composed of: Qtz- mono and polycrystalline,; Felds- largely plag, sparse K-spar; Lithics (in order of decreasing abundance), lithics particularly affected by alteration, little left to identify- VRF, MRF, SRF (chert), PRF ;Accessory minerals- Bt, Chl, Musc (relatively abundant micas). Alteration obscures much of primary textures, giving a transparent to brown locally mottled texture in PPL, and micro-cryptocrystalline (granular to micritic) texture in XPL of mineral with 1st-order gray interference colors. sparse, subparallel gently anastomosing bands of black opaque material that conform around grains, mineral confirmed to be coaliferous in binoc scope.</t>
  </si>
  <si>
    <t>micaceous lithic wacke</t>
  </si>
  <si>
    <t>R276</t>
  </si>
  <si>
    <t>Med to dark gray interbedded siltstone, very fine to coarse sst, downsection of tuff.</t>
  </si>
  <si>
    <t>Brief review: poor rock quality and not well captured in thin section. Massive, well sorted, pale brown in PPl,  siltstone with sparse very fine to medium sand grain (mode=silt). Sparse mica (bt, musc), rare hbl. Felds~Qtz. Localized irregularly shaped regions of orange coloring (oxidation).</t>
  </si>
  <si>
    <t>GD24</t>
  </si>
  <si>
    <t>R371</t>
  </si>
  <si>
    <t>micaceous siltstone</t>
  </si>
  <si>
    <t>GD26</t>
  </si>
  <si>
    <t>R372</t>
  </si>
  <si>
    <t>Ledge of resistant very difficult to break sandstone with a steeply inclined north dipping quartz vein. Sandstone medium with some coarse sand, unable to tell lithic vs. feldspathic or arenite vs wacke in wet sample.</t>
  </si>
  <si>
    <t>Sandstone—Very intense silicification throughout entire rock, alteration completely replaces grains in many cases, Much of primary texture is preserved in PPL, but largely obscured in XPL.</t>
  </si>
  <si>
    <t>R375</t>
  </si>
  <si>
    <t>micaceous sandstone</t>
  </si>
  <si>
    <t>R275</t>
  </si>
  <si>
    <t>OEt</t>
  </si>
  <si>
    <t>tuffaceous</t>
  </si>
  <si>
    <t>Light gray crystal fine ash tuff (~1% crystal: qtz felds, mafic), interbedded with siltstone and very fine to coarse sst (above and below tuff). A 25 m long stretch of creek largely looks tuffaceous with minor sed interbeds.</t>
  </si>
  <si>
    <t xml:space="preserve">Vitric tuff—Massive, nearly all transparent, undeformed cuspate, platy, fragment glass shards with abundant preserved vesicles. Sparse (3%) silt to fine sand-sized, angular, randomly distributed crystal fragments (plag, qtz, cpx, hbl, chl, zircon (1 fragment)), rare fine to medium sand-sized subrounded-rounded lithics-sltstn and mudstone (2-3 grains). </t>
  </si>
  <si>
    <t>vitric tuff</t>
  </si>
  <si>
    <t>E055</t>
  </si>
  <si>
    <t>musc</t>
  </si>
  <si>
    <t>chlorite,sericite</t>
  </si>
  <si>
    <t>G3</t>
  </si>
  <si>
    <t>GD27</t>
  </si>
  <si>
    <t>I001</t>
  </si>
  <si>
    <t>Blue green gray interbedded sst and sltstn. Laminae to 10 cm planar beds. 1) Sltstn is pale blueish gray internally massive with sparse very fine sand. 2) Sst appears wacke, but could be wxering product (see thin section). Faintly planar bedded on cm scale 3) sst Predominantly med. sand, with abundant sub planar  dark brownish black hairlike planes throughout that are roughly parallel to bedding and contort around larger (sm pebble sized) grains, likely organic material? Sst contains abundant (up to 3-4 mm) green grains (or chlorite masses and \&lt;1 mm euhedral pyrite and unidentifiable silver elongate metallic mineral up to 1.5 mm in long dimension (could also be pyrite?). Some sst is crystal rich.</t>
  </si>
  <si>
    <t>&lt;1%prx</t>
  </si>
  <si>
    <t>water-lain vitric tuff</t>
  </si>
  <si>
    <t>R040</t>
  </si>
  <si>
    <t>sand</t>
  </si>
  <si>
    <t>E217B</t>
  </si>
  <si>
    <t>Qc(o)</t>
  </si>
  <si>
    <t>Grain mount—Moderately sorted, well graded, fine to very coarse sand (mode=medium sand), angular to rounded (mode=subrounded) compositionally include: Crystals- 15%: predominantly Qtz (mon&gt;&gt;polycrystalline), lesser-bt, plag, K-spar, prx, hbl. Rock fragments- 85% (in order of increasing abundance): PRF (&gt;~65% of rock fragments-intermediate and felsic), MRF (qtzite, schist, slate, phyllite), SRF, sst, sltstn), VRF (intermediate). Little to no sign of wxering of grains, minor chloritization of Bt, and clayification of Kspar.</t>
  </si>
  <si>
    <t>GD12</t>
  </si>
  <si>
    <t>GD3</t>
  </si>
  <si>
    <t>GD4</t>
  </si>
  <si>
    <t>R353B</t>
  </si>
  <si>
    <t>GD11</t>
  </si>
  <si>
    <t>Qcg(o)</t>
  </si>
  <si>
    <t>GD8</t>
  </si>
  <si>
    <t>GD5</t>
  </si>
  <si>
    <t>R062C</t>
  </si>
  <si>
    <t xml:space="preserve">Sand (grain mount, with few preserved sediment clods)—moderately sorted, fine to coarse sand (mode=medium sand), subangular to rounded (mode=subrounded). Compositionally includes (abundant grains altered via, clay and/or felsitic alteration obscuring the majority of primary grain textures—modal estimates not given): crystals: Qtz&gt;plag&gt;kspar&gt;hbl&gt;chl, prx; Rock Fragments: Altered lithics&gt;&gt;MRF&gt;PRF&gt;VRF. Where sediment clods are preserved, compaction of grains is suggested by point, long and concavo-convex grain contacts. Majority of grains have thin rim of brown clay-like material. </t>
  </si>
  <si>
    <t>R351B</t>
  </si>
  <si>
    <t>Grain mount (sparse scattered clod preservation, and limited sediment in slide-largely epoxy)—poor-moderate sorting, well graded, silt to coarse sand (mode=fine sand), subangular to well rounded (mode=subangular). Compositionally includes: crystals- Qtz (mono and polycrystalline)~plag&gt;bt, musc&gt;cpx, hbl, chl; rock fragments(note alteration below)- altered&gt;PRF (intermediate and felsic)&gt;VRF&gt;SRF (chert, sst, sltstn)&gt;MRF (qtzite). Where clods are preserved the sediment is clast supported with thin pale-brown clay coatings; point, long, and concavo-convex grain boundaries are common especially with less competent lithic grains, bent mica grains are also common—apparent degree of compaction is consistent with the field since that this deposit was overridden by ice. Alteration of lithic grains to a brown opaque material (clay) obscures primary textures of some lithics making identification and estimating of relative abundance difficult.</t>
  </si>
  <si>
    <t>GD10</t>
  </si>
  <si>
    <t>E035C1</t>
  </si>
  <si>
    <t xml:space="preserve">Qgaf </t>
  </si>
  <si>
    <t>diamicton</t>
  </si>
  <si>
    <t>Diamicton—Massive, poorly sorted, well graded-clay to 1cm pebbles (mode=medium to fine sand), angular to subrounded (mode=subangular), coarse end of grain size spectrum generally has greater degree of rounding. Little to no sign of weathering for any grain sizes. Polymict clast/crystal composition with even distribution between crystals and rock fragments, including: crystals-plag, K-spar, qtz, prx, hbl, musc, bt, black opaques, and additional unidentified minerals; rock fragments (in order of decreasing abundance)-plutonic (largely felsic), MRF (schist, gneiss, qtzite), SRF (sst, siltstone, chert), volcanic (intermediate-felsic).</t>
  </si>
  <si>
    <t>E239</t>
  </si>
  <si>
    <t>Qgas</t>
  </si>
  <si>
    <t xml:space="preserve">Grain mount (some evidence to suggest preservation of intact sediment clods)—moderate-poor sorting, very fine to coarse sand, angular to subrounded (mode=subangular); compositionally includes: Crystals- 15%: Qtz (mono&gt;polycrystalline)&gt;&gt;plag&gt;K-spar&gt;bt, hbl, prx. Rock Fragments- 85%: MRF (qtzite, schist, phyllite), PRF (felsic-intermediate), VRF, SRF (sst. sltstn). Regions that appear to contain intact clods of sediment have point and long grain contacts, with lesser concavo-convex contacts between grains. Intact clods are clast supported and lack any matrix material. Sparse thin brown opaque rims on grains, rare alteration of some grains to brown-black opaque material. </t>
  </si>
  <si>
    <t>E258</t>
  </si>
  <si>
    <t>Qgt</t>
  </si>
  <si>
    <t>Diamicton—unsorted, matrix supported, well graded clay to coarse sand (subtle mode=fine sand), angular to subrounded (mode=angular), with sparse subrounded pebbles up to 2-3mm. Compositionally includes: Crystals- ~50% (difficult to determine due to fine grain size): Qtz (mono&gt;polycrystalline)&gt;plag&gt;K-spar&gt;hbl, prx, other unidentified crystals and black opaques; Rock Fragments- ~50%: MRF (schist, phyllite, qtzite)&gt;PRF (felsic-intermediate)&gt; VRF&gt;SRF (sltstn, chert). Gray coloring in PPL is produced by fine-grained material, lacks and evidence to suggest wxering.</t>
  </si>
  <si>
    <t>R055</t>
  </si>
  <si>
    <t>E039C</t>
  </si>
  <si>
    <t>Qps</t>
  </si>
  <si>
    <t>Grain mount: Well sorted fine to coarse sand (mode=medium sand), subangular to well rounded (mode=subrounded), most grains have orange-brown opaque (or too fine grained to be birefringent?) rinds/coatings. Roughly 5% of grains altered to brown microcrystalline material with 1st order orange interference colors that often obscures primary textures of grains-clay alteration. Clast composition includes: plag, K-spar, qtz (mono and polycrystalline), bt, musc, hbl, prx (cpx and opx), and lesser unidentified minerals; rock fragments (in order of decreasing abundance): MRF (schist, qtzite, gneiss, phyllite), SRF (sst, sltstn, chert), VRF (intermediate), PRF (felsic-intermediate)</t>
  </si>
  <si>
    <t>GD9</t>
  </si>
  <si>
    <t>IE231</t>
  </si>
  <si>
    <t>Qpt</t>
  </si>
  <si>
    <t>Poor sorted, clay to coarse sand (mode=very fine sand)-minor clay-sized component, well graded, matrix supported-locally clast supported, angular to subrounded (mode=subangular). Compositionally includes (modal estimates difficult to determine accurately due to fine grain size): Crystals: Qtz (mon&gt;polycrystalline)&gt;Plag&gt;K-spar&gt; hbl, prx, black opaques, and other rare unidentified minerals; Rock Fragments: MRF (schist, qtzite, phyllite)&gt;PRF&gt;SRF (chert)&gt;VRF (abundant alteration of these grains some clayification and silicification). Abundant pale brown-brown clay coating of grains throughout slide. Abundant line, point, and concavo-convex grain contacts where clast supported. Very poor internal grading of grain size, and slight preferred grain orientation discernable in corner of slide; suggestive of bedding.</t>
  </si>
  <si>
    <t>R066</t>
  </si>
  <si>
    <t>IR220</t>
  </si>
  <si>
    <t>Qpu</t>
  </si>
  <si>
    <t>clayey silt</t>
  </si>
  <si>
    <t>Clayey Silt—Well sorted clay to silt (mode=silt), grain size is generally too fine to merit mineral identification, slight variations in grain size and textures moderately define bedding parallel to long dimension of slide. Sparse-rare medium sand-sized voids that appear to have once felds grains are often bound by bt (sand-sized grains likely missing due to ts construction).</t>
  </si>
  <si>
    <t>IR039C</t>
  </si>
  <si>
    <t xml:space="preserve">Grain mount—moderately sorted, fine to coarse sand (mode=medium sand), subangular to rounded (mode=subrounded). Compositionally includes: Crystal- 20%: Qtz (poly&gt;monocrystalline)&gt;plag&gt;K-spar&gt;hbl, prx, black opaques; Rock Fragments- 80%: MRF (schist, phyllite)&gt;PRK (felsic and intermediate)&gt;VRF (intermediate)&gt;SRF (chert, lesser-sst). Abundant very thin, brown clay coatings on most grains, sparse alteration of grains to opaque, brown clay-like material. </t>
  </si>
  <si>
    <t>GD7</t>
  </si>
  <si>
    <r>
      <t>Type of bedrock</t>
    </r>
    <r>
      <rPr>
        <b/>
        <vertAlign val="superscript"/>
        <sz val="11"/>
        <color theme="1"/>
        <rFont val="Calibri"/>
        <family val="2"/>
        <scheme val="minor"/>
      </rPr>
      <t>2</t>
    </r>
  </si>
  <si>
    <t>Radially oriented columns. Relatively unweathered porphyritic igneous rock (basaltic andesite?). Euhedral plagioclase, some dark minerals may be hornblende. Noted small red staining or mineralization in some places. These columns possibly indicate subaerial igneous activity.</t>
  </si>
  <si>
    <t>Medium gray porphyritic andesite with 20% phenos: 55% felds sub to euhedral up to 9 m; 35% mafics with abundant oxidation sub to anhedral up to 4 mm; 10% white soft opaque anhedral  mineralization up to 3 m. Abundant discontinuous, randomly oriented slickensides.</t>
  </si>
  <si>
    <t>Similar mineralogy to neighboring rock (E188A), but has abundant hairlike gently undulating and anastamosing planes that are parallel with jointing and textural breaks that suggest flow orientation.</t>
  </si>
  <si>
    <t>Gray to pale brownish-gray, gently undulating (subplanar) dike with variable width up to 1 m wide. 15% phenos: 95% plag- subhedral up to 6 mm; 5 % mafics sub to anhedral up to 4 mm (includes hornblende). Lithology similar to volcanic rock with less mafics, and has margin normal jointing across dike width.</t>
  </si>
  <si>
    <t>Light greenish gray to gray porphyritic rock with 20% phenos: 60% felds sub to euhedral up to 4 mm; 40% mafics; sub to anhedral up to 2 mm. Sparse xenoliths up to 2 cm that include both a porphyritic and pink fine grained intrusive. This sample was collected in a large abandoned quarry on the SW side of Lord Hill. Across the quarry, the lithologies are homogenous, but texturally there were subvertical meter-scale planes with margin normal joints suggestive of cooling surfaces related to dikes. There are localized corners of the exposure that have abundant 1-2 mm thick to hair like red (hematite?) undulating planes similar to what would be expected from flow foliation in places (but not conclusive). There are also portions of outcrop that have sharp undulating (randomly oriented) contacts between differing colors of the same lithologies between what is described above to a medium blue-gray coloring of the same lithology with opaque white minerals that appear to have once been plag. Field sense was that these observations suggest some degree of alteration.</t>
  </si>
  <si>
    <t>Light gray, porphyritic rock with ~35% phenocrysts: 70% felds and plag (possible qtz) sub to euhedral up to 5 mm; 30% mafics including amphibole? commonly elongate and subhedral up to 1 mm. Field call of andesite lithology. Adjacent to dike sampled in E033B. Collected at river level on the west side of Lord Hill Park.</t>
  </si>
  <si>
    <t>Porphorytic rock with gray groundmass and 20% phenos: 60% sub-euhedral felds (includes plag) up to 7 mm; 40% mafics eu-subhedral up to 3 mm, many elogate minerals, largely amphiboles. Abundant alteration as opaque brick red undulating bands, and transluscnet red  and yellow minerals (likley as altered product of original mineral?) Some of this appears and thin wispy discontinuous layering (less than 1 mm thick) that appears gently folded in places.</t>
  </si>
  <si>
    <t>1-2 m exposure of wxed gray, fresh dark gray, porphyritic rock with ~35% phenos: 90% sub to euhedral (ranging to subhedral) Felds (includes plag) up to 9 mm; 10% elongate, bronze colored euhedral minerals with coloring of pyx, but habit of amph, cleavage appears closer to ~90 degrees, but may include 120 degrees. Exposure as localized horizons containing 2-3% randomly distributed breccia clasts of similar butd slightly varying lithologies that range in degree of weathering. Site was at a small 2-3 m tall quarry near the top of Lord's Hill park.</t>
  </si>
  <si>
    <t>Dark gray, weathers orange brown, porphyritic rock with 20% phenos: 65% felds, subhedral up to 9 mm; 35% mafics (may include amphibole) subhedral elongate where euhedral, up to 2 mm. Lithology homogeneous across 5 m tall x 30 m wide abandoned quarry.</t>
  </si>
  <si>
    <t>Up to 10 m thick suggested by spotty exposure, but not laterally continuous to the east into open pit area. Orange-white heavily altered porphyritic if rock with similar mineralogy to surrounding rock types. Seems to be a gradational transition to fresh rock but may dip upslope. Highly fractured in all directions and localized concentric wxering faces.</t>
  </si>
  <si>
    <t>Dark blue is gray porphyritic andesite 25% phenos: 70% felds sub o euhedral up to 4 mm; 30% mafics subhedral up to 2 mm. Different color than some neighboring lithologies with similar mineralogy.</t>
  </si>
  <si>
    <t>Glacially polished and striated river-level exposure of clast supported boulder breccia (up to meter-scale boulders). Breccia clasts appear to be identical lihtologies. Matrix material between breccia is weathered out and appears to be porphyritic (hard to tell due to wxering). Breccia clasts are dark gray, light tannish gray on weathered faces, porphyritic rock with ~40% phenos: 65% plag euhedral up to 9 mm and well striated faces; 35% mafics subhedral, up to 3 mm, including elongate sub to euhedral hornblende with two visible cleavages.</t>
  </si>
  <si>
    <t>Dark gray to gray porphyritic rock with ~30% phenos: 65% plag subhedral blocky and elongate less than 3 mm; 35% anhedral mafics, up to 1 mm. Well developed flow foliation that is subhorizontal and gently undulating with localized (syndepositional) tight and isoclinal folding of flow fabric. This is a ~9 m thick road cut on the North side of Hwy 522 at the south end of Lord Hill. Portions of this exposure contain a complete flow thickness (about 8 m) defined by 2 m of brecciated (autobreccia) above with a gradational contact with lower flow banded porphyritic rock (this sample) and a 1-2 cm thick baked contact with 1m of crystal lithic lapilli tuff at the base.</t>
  </si>
  <si>
    <t>Contact between lithologies R075C and R075D, as seen at location R075D. Lithology C, porphyritic andesite, breaks along a clean planar flow foliation. Measurement of foliation seems parallel to contact. Lithology D is clast rich near the contact, but lacks clasts below the contact (sample R075F1). Unsure if contact is sharp or gradational. We see offset of the lithologies R075C and R075D, with minimum separation of 5 m (probably more?) along a subvertical plane. The separation suggests high angle reverse movement, but slickenlines suggest oblique strike-slip movement.</t>
  </si>
  <si>
    <t>Light gray porphyritic rock with ~25% phenos: 55% plag euhedral to 1 cm (mode of 3-4 mm); 45% mafic (largely amphibole) subhedral including elongate habit (some blocky), up to 3 mm where euhedral; 1% of exposure contains lithic clasts (of andesite, and fine grained basaltic clasts?) rounded and "smeared" boundaries suggest xenoliths. There are rare, dark brownish gray cm-scale (in thickness) ductily deformed dikes that appears to have undergone some degree of magma mingling?</t>
  </si>
  <si>
    <r>
      <t>Great roadcut of Ev(p). Andesite, 30% phenos: 15-20% plagioclase euhedral to 1+ cm; amphibole 5-10% euhedral and elongate habit to 6 mm; lithic clasts (of andesite, and fine grained basalt) &lt;5%. This is similar to lithology C (R075C), but has bigger plagioclase, notable mafic crystals, sparse clasts, and partially melted xenoliths</t>
    </r>
    <r>
      <rPr>
        <b/>
        <sz val="11"/>
        <color theme="1"/>
        <rFont val="Calibri"/>
        <family val="2"/>
        <scheme val="minor"/>
      </rPr>
      <t>.</t>
    </r>
  </si>
  <si>
    <t>Altered/weathered zone of igneous bedrock. Distinct pale green color. Porphyritic texture with angular clasts, more crystals than lithics. Lithic crystal lapilli tuff: crystals identified as plagioclase, no mafic crystals seen. Alteration: possible chlorite, and clay minerals? Orange staining on some faces. Overall pale green color but includes irregular zone of dark purple brown coloring. Owner says multiple pieces of petrified wood have been recovered from unit. This is very similar lithology to lowest unit we saw at SR-522 exposure (R075D). This is the lowest exposure in the immediate stratigraphy in AAA quary.</t>
  </si>
  <si>
    <t>Igneous breccia with several slightly varying lithologies. All clasify as andesite, but have different colors, and proportions of feldspar and mafic crystals. Outcrop is cut by small fault with calcite mineralization. Unable to determine offset.</t>
  </si>
  <si>
    <t>Dark gray to black, porphyritic rock with 30% phenos: 55% mafics sub to euhedral elongate up to 6 mm include amphibole and possibly other unidentified minerals; 45% plag subhedral up to 5 mm. Abundant cumulophyric textures of both plag and amphibole grains. This was collected at Monroe Rock quarry on the eastern portion of Lord Hill from a dike up to ~10 m thick that is  fault bound against brecciated lithologies (similar on each side of dike).</t>
  </si>
  <si>
    <t>Gray porphyritic rock with 35% phenos: 65% plag, subhedral up to 7 mm (mean of 2-3 mm); 35% mafics (includes amphiboles) euhedral, up to 1 mm elongate and blocky in cross section. Rare and locally concentrated pebble to boulder sized (angular to subangular) lithic clasts of similar lithologies. The sampled portion of this exposure (1-2 m away from dike [R301A]) was texturally massive, but neighboring exposures had localized vertical (~75 cm-wide) columns of concentrated irregularly shaped and angular vesicles (1cm mean size). Exposure interpreted as a block and ash flow with vertical "chimneys" of vesicles. Exposure is in abandoned quarry on east side of Lord's Hill.</t>
  </si>
  <si>
    <t>Dark olive-gray to gray, matrix-supported volcanic breccia with up to 15 cm, angular clasts (~40% clasts). Clast and matrix lithologies appear identical as porphyritic rock with ~25% phenos: 80% mafics (includes amphiboles) subhedral to euhedral up to 5 mm elongate and blocks habit; 20% plag subhedral up to 2 mm blocky and acicular. Includes rare (flow) foliated clasts. Interpreted as autobreccia based on similar lithology of clasts to matrix, and field sense.</t>
  </si>
  <si>
    <t>Gray-tan, well lithified, clast suppported, cobble conglomerate, matrix fizzed readily with HCl sugggesting calcic cement. There seems to be a preferred orientation to oblate clasts and a slight imbrication suggestive of bedding.</t>
  </si>
  <si>
    <t>Multiple small roadside outcrops. Pebbly lithic wacke. Matrix supported with silt (mud?) and very fine sand, clasts are subangular pebbles up to 2 cm. Massive, no apparent stratification or sedimentary structures.</t>
  </si>
  <si>
    <t>At river level: working up section: 1+ m weathered orange sandstone, 50 cm cover, 50 cm pebbly sand (verging on conglomerate) that coarsens upwards. Sharp contact with well-sorted medium sandstone belowe (large calcite concretion at this contact). ~10 covered meters upsection is 13 m of matrix supported conglomerate. Notable rounding of gravels, subrounded on average. Matrix support in poorly sorted sand matrix. Cobbles common, medium pebbles as modal clast size.</t>
  </si>
  <si>
    <t>Sandstone: lithic arenite with calcite cement. Gravelly beds with subrounded (some subangular) to round pebbles up to 5 cm. Clast types: intermediate volcanic, tuff? Faint (tangential?) cross bedding in 20 cm non-planar sets.</t>
  </si>
  <si>
    <t>Interbedded sandstone, minor mudstone and pebble conglomerate. Clasts in conglomerate subrounded to rounded. Bedding 1 cm to 1 m thick. Ash layer (between conglomerate below and sandstone above) as 15-20 cm discontinuous lens of pinkish tan ash with small 2 mm pink and white crystals. Stratigrphically below planar and wavy bedded laminated shale and dark fine sandstone with leaf fossils.</t>
  </si>
  <si>
    <t>Clast rich, brown to red-brown, barely matrix supported conglomerate. Clasts are pebbles with sparse cobbles, subrounded and oblate. Red-brown staining lines clast casts. Brown coarse sand matrix with white crystals, some silt. On opposite bank, 5m above creek level (up-section) we see sorted sandstone (medium sand lithic arenite) with interbedded dark (organic?) layers, and a 2-3 cm layer of black coal. Contact between sand and conglomerate is covered.</t>
  </si>
  <si>
    <t>Small exposure of compact matrix supported subrounded pebbles and cobbles in a dense matrix of sand and mud (secondary?). Both matrix and clasts are rotten, easy to break, and show heavy weathering and clayification. Difficult to decide between weathered bedrock or older Quaternary.</t>
  </si>
  <si>
    <t>Good outcrops along roadcut. Compact, sorted lithic wacke. Minor fine sand, mostly medium and coarse sand, with oblate subrounded pebbles roughly oriented sub-horizontally (bedding?). Upper roadcut has poorly exposed pale tan diamicton covering bedrock.</t>
  </si>
  <si>
    <t>Top of roadcut has sandstone exposed under tree roots: brown, well sorted, fine lithic wacke with faint stratification. 2 m lower in the roadcut is fine pebble conglomerate, clast supported. Clasts diffcult to identify but several appear to be volcanic (one clast of vein quartz). Clasts angular and mostly &lt;1.5 cm, one 3 cm clast noted.Grain sizes range from pebbles to coarse sand, minor med and fine sand and silt (with illuvial clay?) in matrix.</t>
  </si>
  <si>
    <t>Wxed orange brown, massive siltstone to very fine sst with one notable fine laminae of fine sst measured as bedding. There are abundant undulating shear planes throughout.</t>
  </si>
  <si>
    <t>Good compact orangey brown diamicton above bedrock (fine sandstone). Largely subrounded clasts, but includes hbl and felds crystals and charcoal and pumice apparent in binocular microscope.</t>
  </si>
  <si>
    <t>Dark gray very fine sst with ~1 cm shell fragments and a planar bedding contact (measured) with a small pebbly med sst, pebbles include lithics and many are angular.</t>
  </si>
  <si>
    <t xml:space="preserve">Brief review: Tuffaceous siltstone—sparse musc and bt help define poor preferred orientation of grains in roughly parallel layers. Tuffaceous component largely consists of glass shards. </t>
  </si>
  <si>
    <t>Medium to dark gray interbedded siltstone to coarse lithic sst (includes fine pebbles). Coarser grained sand and fine pebble sized clasts include abundant crystals and sparse lithics. Could be Tuffaceous sst? Concentrated joint set is parallel to waterfall face  and occurs at 4-8 cm intervals. All lithologies are fossiliferous with up to 1cm shell fragments, one intact bivalve (sample E174B), one 1 cm black angular charcoal fragment was also found.</t>
  </si>
  <si>
    <t>20 cm thick planar, pale gray, med sst as lithic wacke (or Tuffaceous?) interbed with dark gray massive siltstone above and pale gray fine sst below.</t>
  </si>
  <si>
    <t>Medium to coarse sst with sparse pebbles (1.5 cm), notable pebbly bed approx 5 cm thick, sub vertical joint trending 295 degrees NW. Sst breakable between fingers with moderate effort. Pebble clasts are well rounded and include 1 chert and 1 mafic igneous rock.</t>
  </si>
  <si>
    <t xml:space="preserve">Massive fossiliferous siltstone. Several orientations of jointing are visible, but bedding is elusive. Rock does not effervesce with HCl. </t>
  </si>
  <si>
    <t>Bedrock extending from creek level to nearly road level. Fossiliferous siltstone (possibly very fine sandstone). Does not effervesce with HCl. Sandstone interbed has notable reflective crystal faces. At creek level: discontinuous coal interbed 1.5 cm thick coal and traceable for 1.5 m.</t>
  </si>
  <si>
    <t xml:space="preserve">Medium-grained sandstone. Many crystals, with mica and feldspar identifiable. Feldspathic arenite? </t>
  </si>
  <si>
    <t>Thin 'ashy' layer within weathered and stained sandy siltstone. Ashy layer is planar, 1-2 cm thick (thins across the small outcrop), pale tan white silt size ash with some small reflective cleavage faces of fine sand size crystals. Measurement orientation contradicts nearby bedding.</t>
  </si>
  <si>
    <t>Medium to coarse grained sandstone; orange. Exposure extends to top of roadcut. Across road from R192B.</t>
  </si>
  <si>
    <t>Blue gray, feldspathic, medium-grained tuffaceous sst, hard to tell wacke vs. arenite (could be obscured by wxing), abundant musc and possible biotite concentrated in dark brown gently undulating layers in rock interpeted as bedding.</t>
  </si>
  <si>
    <t>Bedrock exposures in valley walls and creek bed. Medium-grained, dark brown, sandstone, with both coarse sandstone and very fine sandstone observed. Most hand samples had an unusually high proportion of mica. Planar laminated and thin beds.</t>
  </si>
  <si>
    <t>Tan to white on fresh faces, orange tan on weathered faces. Soft to hard, stratchable lithic and crystal ash tuff. Noted feldspar, quartz, and very small ferromagnesian minerals. Crystals to 2 mm, most &lt;1 mm. Crystals 20% (feldspar euhedral and subhedral 5-10%, quartz anhedral 10-15%, ferromags &lt;0.5 mm 1%), ash 80%, lithics ~1% . Moving downhill to the north, it seems in a rough sense that the rocks is more lithic, and has more hints of sedimentary infuleunce (tuffaceous sandstone?).</t>
  </si>
  <si>
    <t>Well sorted very stiff silt to very fine sand. Planar to slightly undulating bedding. Lots of organic material including flattened wood. Interbedded sand, in thin to 60 cm thick layers. Mica rich.</t>
  </si>
  <si>
    <t>Well sorted, planar and cross bedded sand interbedded with planar bedded silt.</t>
  </si>
  <si>
    <t>Compact, wet, dark orangish brown, largely clast supported massive coarse sandy pebble and cobble gravel with unconsolidated mud (clayey) boulders. Gravel is subrounded to rounded.</t>
  </si>
  <si>
    <t>1 m thick interbed of well sorted med sand and sandy silt that pinch out on a 10 m-scale, and sparse organic debris. Interbedded with dark brown, compact sandy rounded pebble gravel, faint m-scale xsets, small lenses of well sorted sand, pebble to boulder sized angular unconsolidated silt and fine sand blocks through out.</t>
  </si>
  <si>
    <t>Well sorted sand has a gradational contact downwards with sandy pebble gravel.</t>
  </si>
  <si>
    <t xml:space="preserve">Compact blue-gray diamicton, subrounded to subangular pebbles in clay rich matrix, well developed clast casts. </t>
  </si>
  <si>
    <t>Very fine to coarse sand with sparse pebbles to cobbles, clasts subrounded and polymict. Deposit is massive, well to very well sorted, ranges from loose to dense, gray to tan-gray, is seemingly feldspathic, and the sand is angular. Clasts are randomly scattered and sparse to rare.</t>
  </si>
  <si>
    <t>Medium gray, hard diamicton (ranging up to pebbles), polymict, sub angular pebbles ranging to subrounded with well developed clast casts.</t>
  </si>
  <si>
    <t>Dense, gray to gray-brown diamicton with well preserved clast casts; locally sandy.</t>
  </si>
  <si>
    <t xml:space="preserve">Dark orange-brown, compact, massive, well sorted, med sand. Has subvertical and gently dipping planes throughout that appear to be products of wxing (some possible offset?) </t>
  </si>
  <si>
    <t>Compact sandy diamicton, gray to slightly blueish gray on fresh exposures, some orange brown staining where weathered. Clast casts moderately to poorly developed, perhaps result of sandy-ness. Matrix breakable in fingers, requiring effort. Clast compositions: tuff , mafic coarse, high grade meta, volcanic, basalt, meta sed, phyllite, granodiorite. All fresh, no notable weathering rind.</t>
  </si>
  <si>
    <t>Compacted well sorted, laminated to thin bedded silt with rare pebbles. Localized chaotic folding and steep bedding, that changes to relatively flat lying beds. Sorted, very stiff and planar bedded, interpreted as lacustrine deposit. Compaction indicates overridden by ice.  Abundant orange internal wxed faces. This deposit is seen to over lie the till in exposures to the north.</t>
  </si>
  <si>
    <t>Compact diamict with local laminae that resembles till and may be a pre Fraser glacial deposit.</t>
  </si>
  <si>
    <t xml:space="preserve">Good exposure of light gray porphyritic volcanic rock, phenos ~2 mm. Groundmass 65%, less in places. Mafic minerals &lt; 5%, quartz &lt; 5%, feldspar 25% (unsure kfs-plag), Possible lithics ~1%. (dacite?). Clasts in matrix described above: purple, green, or gray crystal rich porphyritic lithologies. Brownish red mineral or weathering product stains rock. Groundmass gray to dark gray and slightly purple. Opaque brownish red minerals that appear to contain phenos (lithic fragments?) </t>
  </si>
  <si>
    <t>Flow banded, gray porphyritic andesite. phenos ~42%: plagioclase~40% up to 1 cm, but mode  of 5 mm; red mineral (?) 2%. Foliation defined by red material (hemetite staining?) to 1 mm thick interspersed 1 to several cm's. Appears vesicular on weathered faces, but not on fresh faces (crystal casts?).</t>
  </si>
  <si>
    <t xml:space="preserve">Near bottom of 13 m roadcut. We see a basal contact of andesite (R075C) on top of lithology (R075D): brown breccia with pale green-gray to blueish gray clasts (clayified crystals?) and orange brown lithic clasts (that have internal crystals as above). Both matrix and clasts can be scratched with fingernail, and have a 'waxy' feel; suggesting alteration. Many internal slickenlines and shears. Mud-sized particles make up the matrix (~80%). Clasts are angular, with lithic clasts to 1.5 cm. Mode size: ~6 mm. More crystal than lithic (porphyritic volcanic lithology) clasts. Rock name: lithic crystal lapilli tuff  (or a type of volcaniclastic if not tuff). </t>
  </si>
  <si>
    <t>Well lithified matrix supported volcanic breccia. Breccia (~40% of rock) to 15 cm diameter, angular, light  to dark gray porphyritic volcanic, rare (flow) foliated clasts. Clasts roughly similar composition to matrix. Interpretation: 'flow breccia'. Could be a crystal lithic lapilli tuff, but it has outcrop appearance of a flow. Flow top breccia perhaps? Contact is difficult to locate, but this lithology (R075E) seems roughly aboce lithology (R075C).</t>
  </si>
  <si>
    <t>Base of waterfall face consist of wxed dark orangish black with fresh dark, greenish gray, clasts supported breccia (pebble to large boulders) with crumbly (largest chuck 8cm sample R172) crystally matrix. Breccia are very fresh and difficult to break and seem to be of similar to matrix lithology (but difficult to confirm).</t>
  </si>
  <si>
    <t>gray, weathers light (slightly orangish) brown-buff tan  porphyritic andesite with ~15% phenos: 60% plag subhedral up to 5 mm (mean of 2 mm), good twinning on euhedral plagioclase grains; 40% mafics subhedral up to 2 mm, includes amphibole. Poorly defined localized subhorizontal jointing suggestive of flow foliation. This exposure was on the edge of a large reclaimed quarry on the southwest end of Lord Hill park.</t>
  </si>
  <si>
    <t>gray to light gray with brown weathered faces porphyritic rock with ~10% phenos: 50% plag, anhedral to subhedral up to 6 mm, elongate where euhedral; 50% mafics, anhedral blocky grains &lt;1 mm that cluster in 3-4 mm monocrystalline "gloms". This sample was collected from a 15 m tall natural, relatively fresh exposure with poorly defined repeating joints suggestive of flow foliations oriented at S/D=077/34SE.</t>
  </si>
  <si>
    <t xml:space="preserve">Sandstone—Extensive secondary mineralization obscures most primary textures, particularly in XPL. Poorly sorted, well graded silt/clay to coarse sand (mode=medium sand), angular to subrounded (mode=subangular) compositionally includes: Felds- all plag, Qtz- poly and monocrystalline, Lithics (in order of decreasing abundance)- VRF, SRF, MRF, Accessory minerals: disseminated black opaques that often appear as pyrite in binoc scope, cpx, hbl, chl. Preferred orientation of grains parallel to short dimension of slide as moderately defining likely bedding. Most grains have thin brown hematite and/or clay rims. Extensive replacement of grains and matrix by transparent microcrystalline mineral with 1st-order gray interference colors, and felsitic to fibrous-radial, and drusy habit; interpreted as combination of felsitic and zeolite mineralization; this secondary mineralization spans grains and pore space leaving relict textures and brown rims observable in PPL. Secondary alteration too severe to allow accurate modal estimates. </t>
  </si>
  <si>
    <t>Good exposure of pebbly sandstone. Brown to orange-brown on weathered face, gray-blue 'salt and pepper' appearance on fresh faces. Sand is medium with some coarse sand, subangular. Pebbles are small (up to 2 cm), subrounded, and occur in discontinuous beds. Noted several sub vertical joints running east-west</t>
  </si>
  <si>
    <t>Well sorted dark gray hackly siltstone.</t>
  </si>
  <si>
    <t>Well-lithified dark gray sandstone. Black on fresh faces, gray-brown on weathered faces. Fresh faces show many reflective cleavage planes of broken (feldspar and mica?) crystals to 2 mm. Sparse sub rounded pebbles to 1.8 cm.</t>
  </si>
  <si>
    <t>Bedrock in creekbed. Well sorted gray-brown silt (mud?) with sparse fine sand-sized crystals. Notable weathering pattern: concentric weathering (40 cm diameter), red brown staining on faces. Rock does not effervesce with HCl. Pebbly interbed measured as bedding. Bed is up to 3 cm, pinches out, and has pebbles to ~2 cm, with noted rounding. Vein quartz and a black porphyritic  lithology is noted. Rock has many crystals (some euhedral?). Interpretation: may be sedimentation close to a volcanic source?</t>
  </si>
  <si>
    <t xml:space="preserve">gray sandstone that reacts with HCl (calcite cement). Some charcoal, possibly indicating a subaerial environment. </t>
  </si>
  <si>
    <t>Exposure in creekbed. Dark gray on fresh face, fine sand with 0.5 mm mica crystals, minor silt? Hackly concentric jointing and red brown stained faces. Rock tan where weathered. Small fossil identified, striated shell 2-3 mm. Indicates marine origin.</t>
  </si>
  <si>
    <t>Sorted sand and we  rounded gravel; no fines. Sand is lithic and dark brownish gray.</t>
  </si>
  <si>
    <t>Well sorted, cross bedded sand. Light brownish gray with light localized orange staining. Most commonly medium and coarse sand with small pebbles but some interbedded fine sand layers. Cross bedding here is clearly exposed and repetitive with rough average set thickness of 15-20 cm. Cross beds are mm-scale, and tangential; sets are sub- to non- planar, and pinch on a meter scale, with the avg. apparent dip to the southwest.</t>
  </si>
  <si>
    <t>Very compact diamicton. Brown on weathered face, gray where fresh, clast casts, polymict gravel, and shear fabric.</t>
  </si>
  <si>
    <t>Porphyritic with plag as the only unaltered grains. Plag is subhedral, often cumulophyric, exhibit albite and carlsbad twinning with oscillatory zoning. Abundant calcification of phenos, where total replacement has not occurred, calcitification generally concentrates along compositional zones within plag grains. there are some irregularly shaped zones of calcification bound by microlitic laths of groundmass and filled with orbicular of calcite. Felty groundmass almost entirely composed of microlitic plag grains. There is a &lt;0.1 mm thick vein of granular qtz, plag and felds with some biotite and calcite alteration.</t>
  </si>
  <si>
    <t>Subparallel intermingling discontinuous pale yellow-brown to reddish-brown "layers" that moderately define a fabric running diagonally across slide. Discontinuous-irregularly shaped, yellow-brown layers are locally  "wispy" and flattened; have low relief, and a fibrous habit in xpl parallel to fabric; interference colors commonly 1st-order yellow but range to 2nd-order blue; some smaller "wisps" are reminiscent of flattened glass shards. Dark brown and red-brown regions are largely blotchy isotropic masses with interstitial yellow-brown fibrous mineral that goes extinct at the same orientation across dark colored regions of slide. There are abundant subangular to subrounded pyroclasts up to 4 mm that are entirely replaced by similar minerals as described above but vary in coloration and degree of replacement by isotropic mineralization. Textures of most clasts are still preserved and most resemble porphyritic volcanic rocks; there are subhedral-blocky, prismatic, tabular psuedomorphs of relict crystals that are entirely replaced largely by cryptocrystalline minerals-felsitic texture are common where alteration product is microlitic. Textures are consistent with field sense that this is a tuff Extensive alteration makes modal estimates on constituents difficult. Pale yellow brown fibrous mineralization may likely be palagonization of glass components.</t>
  </si>
  <si>
    <t>Crystals (21%) include: angular to subangular, sparse euhedral plag; subhedral often subangular calcified psuedomorphs with sparse regions of cryptocrystalline (almost granular) texture that may be felsitic. Pyroclasts(25%) up to 4 mm, are subrounded-subangular and often exhibit irregularly-shaped undulating boundaries with matrix material compositionally includes: porphyritic. Glass (3%) fragments are generally platy, cuspate and have dark brown and pale brown, concentrically banded, palagonitized rims. Sparse anhedral disseminated black opaques (1%). Pale-brown anastomosing interstitial mineral with faint locally fibrous texture in xpl that all goes extinct at similar angles defining a fabric that runs diagonally across thin section, up to 1st-order yellow interference colors.</t>
  </si>
  <si>
    <t xml:space="preserve">Tuffaceous sandstone—well sorted, fine to coarse sand. lithics: medium to coarse sand-sized: pumice (90% of lithics), rounded to subangular, often oblate, largely fibrous pumice, some spherical, degree of dark brown opaque palagonite development varies from mild to severe with interstitial fibrous zeolite mineralization, one small, rounded pebble (1 cm x 2 cm) of pumice with extensive dark brown, opaque palagonite development with irregularly shaped voids filled with calcite; other lithics include: porphyritic VRFs (4%), polycrystalline qtz (6%). Crystals (10% of rock) are fine to medium sand-sized, angular to subrounded, sparse evidence of broken/brittley deformed fragments, composed of: plag (90% of crystals), qtz, cpx, hbl. Clasts are set in dark brown glassy (palagonite?) matrix with extensive interstitial fibrous and locally radial zeolite cement; within a 6mm buffer surrounding the pumice pebble, the cement is all calcite in place of interstital zeolite cement as previously described. </t>
  </si>
  <si>
    <t>Diamicton—Massive, unsorted, well graded clay to 3 mm-pebbles (no apparent mode), angular to rounded (lithics generally have greater degree of rounding). Compositionally includes: Crystals- 30%: Qtz (poly and monocrystalline)&gt;Plag&gt;K-spar&gt;hbl, prx, black opaques; Rock Fragments- 40%: MRF (qtzite, schist, phyllite)&gt;VRF(intermediate)&gt;PRF(felsic and intermediate)&gt;SRF(chert, sltstn). Little to no brown coloring to suggest wxering/alteration.</t>
  </si>
  <si>
    <r>
      <t xml:space="preserve">Dark gray, porphyritic with ~30% phenos; 90% plag with bimodal size distribution including euhedral, acicular grains up to 2 mm, randomly oriented grains </t>
    </r>
    <r>
      <rPr>
        <sz val="11"/>
        <color theme="1"/>
        <rFont val="Calibri"/>
        <family val="2"/>
      </rPr>
      <t>≤</t>
    </r>
    <r>
      <rPr>
        <sz val="11"/>
        <color theme="1"/>
        <rFont val="Calibri"/>
        <family val="2"/>
        <scheme val="minor"/>
      </rPr>
      <t>1 mm; 10% mafics anhedral and &lt;1 mm, too fine to identify in hand sample. This is part of a 12 cm wide planar, east-northeast striking dike adjacent to sample E033A. Collected at river level on the west side of Lord Hill Park.</t>
    </r>
  </si>
  <si>
    <t>Modal estimates (%) for sedimentary rocks</t>
  </si>
  <si>
    <t>Porphyritic with medium to fine grained phenos. Plag are euhedral, elongate and often blocky, have albite and carlsbad twinning and oscillatory zoning; occasionally poikilitic with cpx chadocrysts; subtle sieve textures are common. Cpx phenos are euhedral, stubby, equant, and elongate, exhibit simple twinning, rarely exhibit higher than 1st-order orange interference colors. Hornblende phenos are euhedral equant prismatic to slightly elongate, rarely show higher than 1st-order orange interference colors, very weakly pleochroic (pale brown to pale green), cleavage is main distinguishing feature from cpx. Rare euhedral elongate opx. Mafic phenos often contain anhedral opaque inclusions. Cumulophyric gloms are common including all pheno types; phenos are often subhedral when cumulophyric. Groundmass is trachytic with microlitic plag laths, anhedral cpx and disseminated opaques.</t>
  </si>
  <si>
    <t>Porphyritic with fine- to medium-grained phenos of; Plag euhedral, albite and carlsbad twining; oscillatory zoning; relatively unaltered-very minor biotitization along fractures/cleavage (NO calcification observed); sparse inclusions of bioititized chadocrysts. Psuedomorph phenos are subhedral-stubby prismatic to elongate; completely replaced by biotite (generally anhedral and hints of fibrous texture) with minor chloritization; abundant very fine grains of black opaques throughout phenos; sparse plag inclusions. Cumulophyric gloms are sparse. Groundmass is trachytic with laths of microlitic plag, disseminated opaques (relatively abundant) and sparse altered mafic? grains.</t>
  </si>
  <si>
    <t xml:space="preserve">Sandy polymict pebble conglomerate, clast supported, moderately sorted with: subrounded to well rounded, coarse sand to pebble sized lithics; angular to subrounded, fine to coarse sand-sized crystals. Extensive calcite matrix and calcification of grains leaving hints of original textures where complete replacement occurs; relatively large regions of calcite share extinction angles. Where unaltered by calcification, clasts exhibit signs of compaction: point contacts, concavo-convex contacts, rare line and sutured boundaries (pressure solution), sparse fracturing of grains across point and line contacts. SRF (40%): sst, conglomerate, siltstone, chert. VRF (1%): porphyritic (andesite?). MRF (54%): quartzite, phyllite, schist. PRF (2%): polycrystalline vein qtz. Crystals (3%): plag, qtz. Rounding of gravel and abundant stable clast compositions suggest textural and compositional maturity and verges on being a quatrzose conglomerate. </t>
  </si>
  <si>
    <t>Sandstone—well sorted, fine to medium (mode-medium sand) sand, angular to subrounded (mode=subangular), compositionally: Qtz-largely polycrystalline, lesser monocrystalline; Felds-plag (rare K-spar); lithics (in order of decreasing abundance)-VRF (porphyritic), SRF (sst, mudstone, chert), MRF (quartzite, shiest, phyllite), PRF. Compaction of grains suggested by point, line and concavo-convex, and sutured grain boundaries, bent elongate grains (extensive replacement by calcite obscures extent of compaction among grains). Extensive calcite cement development that partially to completely replaced sand grains. Mild opaque brown alteration of some grains and grain boundaries. One small zircon fragment. Relatively mature from compositional standpoint (abundant quartzose grains, but considerable lithic content), texturally mature.</t>
  </si>
  <si>
    <t xml:space="preserve">Sandstone—poorly to moderately sorted, well-graded silt to medium sand (mode=fine sand), angular to subrounded (mode-subangular), composed of: Qtz- mono and poly crystalline, Felds- plag, &lt;1% K-spar, Lithics (extensive alteration of lithics makes obscures identification)- VRF &gt; SRF (abundant chert-may be biased by felsitic alteration) &gt; MRF, Accessory minerals- cpx, bt. Moderately strong preferred orientation of grain parallel to short dimension of slide. Heavy compact  defined by: long, concavo-convex, sutured grain contacts, and bent/fractured grains, leaving little to no pore space between grains. grains are rimmed by dark brown opaque mineral resembles hematite cement, little pore space there is appears filled with same material. Much of sample is replaced/altered to pale brown to brown (in PPL) material that often erases primary textures of grains and appears cryptocrystalline and granular in XPL reminiscent of felsitic alteration. Degree of alteration reduces accuracy of modal estimates. </t>
  </si>
  <si>
    <t>Sandy pebble conglomerate—massive, clast supported, moderately sorted, grain sizes range from medium sand to 1.5 cm pebbles (mode=2-3mm pebbles), crystals are subrounded to angular sand-sized grains, lithics are subrounded to well rounded and encompass whole range of grain sizes, compositionally petromict including: Felds-all plag; Qtz-generally polycrystalline; Lithics (in order of decreasing abundance)-VRF (75%) generally appear intermediate in composition (aphanitic to porphyritic), possible (due to alteration) rare pumice, SRF (23%) sst, chert, sltstn; MRF(2%) schist, quartzite, gneiss) accessory mineral (&lt;1%)-cpx. Abundant alteration of lithic grains to opaque brown material obscuring primary textures and lowering confidence in lithologic identification. Moderate to severe compaction evidenced by long, point, concave-convex, sutured grain boundaries, and fractured/bent grains. Grains and pore spaces have subhedral-blocky opaque brown (1st-order orange interference colors) clay? hematite?, rims; progressing into pore spaces, there is a rim of drusy euhedral-tabular/elongate qtz (possible felds?, too fine to determine confidently), some interstitial space has minimal void space with mineralization taking up &gt;3/4 of pore spaces. Compositionally immature, texturally mature.</t>
  </si>
  <si>
    <t>Sandstone—fine to med grained (mode=fine sand), subrounded to angular, well sorted, grains include: felds (plag&gt;K-spar) angular to subangular; lithics (VRF, SRF, PRF, pumice), rounded to subangular; Qtz (mon and polycrystalline) angular to subrounded; accessory minerals (hbl, musc, biotite, chlorite, prx); sparse calcified fossil shell fragments. Extensive secondary calcite mineralization (20% of rock) that has a microcrystalline granular texture and often converges into grain boundaries obscuring nature of grain contacts; lesser brown dispersed interstitial clay often concentrated with subparallel anastomosing hair-like texture parallel to long-dimension of slide suggesting possible bedding orientation. There is a sharp trough-shaped contact cutting through subtle bedding textures, filled with poorly sorted fine sand to 7 mm pebbles, verging on matrix support, point grain contacts are common, extensive calcification on grains and matrix obscures much of primary texture; Lithics range from sand to pebbles (mode=2-3 mm pebbles), well rounded to subangular, includes- VRF (often intermediate), PRK (intermediate-felsic), SRF (sst, sltstn), MRF, rare pumice; Felds- are very fine to coarse sand-sized (mode=med sand) angular to subangular (plag&gt;K-spar); Qtz- very fine to coarse sand-sized subangular to subrounded, poly and monocrystalline, coarse portion of slide has far greater lithic component than fine grained portion). Near matrix support, poor sorted of coarse portion, that truncates well sorted fine grained sediment may suggest base of mass wasting—turbidite deposit?</t>
  </si>
  <si>
    <t>Brief review: Tuffaceous, poorly sorted, well graded, silt to coarse sand (mode=fine sand) with rare pebble up to 5 mm. Abundant medium sand-5 mm pebble-sized (mode-coarse sand) glauconite. Most lithic grains are VRF, some SRF. Lithics&gt;&gt;Plag&gt;qtz—lithic wacke.</t>
  </si>
  <si>
    <t>fossiliferous mudstone—massive, well sorted, matrix supported angular to subrounded silt. Two thirds  of slide is well cemented by cryptocrystalline calcite, separated by a 1 mm wide band, parallel to short dimension of slide, with even greater degree of calcification that grades very sharply into an uncemented region for remaining third of slide. Calcified region: abundant calcified and dark red-brown opaque casts of shell fragments; trace fossils- roughly ovoid regions of more sorted sediment lacking fine component and clast supported, often with micritic rims; and abundant red-brown flattened and elongate net-like fragments with "cellulose" internal structure, one fragment has circular boring through center-these fragments are interpreted as wood/stick debris. Nearly all grains that are not plag of qtz (some accessory minerals, lithics and glass/pumice shards identifiable) are altered to green brown opaque color making them unidentifiable; Felds (rare K-spar) &gt;&gt; Qtz &gt; lithics. Uncemented region: abundant glass/pumice fragments (75%), some red-brown "wood" fragments (described above); silt-sized grains (15%) Qtz ~Felds, rare lithics, accessory minerals include-cpx, musc, bt; small irregularly-shaped regions with brown clay-sized matrix.</t>
  </si>
  <si>
    <t xml:space="preserve">Micaceous siltstone—well sorted, clay to fine sand (mode=silt), angular to subrounded. Clay appears are dark brown, subparallel, discontinuous, hair-like bands that are subparallel, and help define sense of bedding with mica grains (bt, musc) diagonal to slide. Abundant glass sharps and sparse pumice fragments throughout slide. There are two well rounded, ovoid, coarse sand size regions that are lighter in color that surrounding rock and lack fines; one of these has a subtle rim of finer grained material; These are very similar in size and texture to confirmed trace-fossils in other fossiliferous rock of similar lithology; however-cannot rule out them being clasts. </t>
  </si>
  <si>
    <t xml:space="preserve">Micaceous sandstone— Extensive silicification obscures much of the primary textures, and lithologies of grains. Moderately sorted silt to coarse sand (mode=fine sand), subangular to subrounded, composed of: Qtz- overrepresented due to silicification,; Felds- largely plag, sparse K-spar; Lithics (in order of decreasing abundance)- largely silicified, but includes, VRF, MRF, SRF, and PRF. Accessory minerals- very micaceous (7%-bt, up to 2 mm are musc). Compaction defined by line, concavo/convex, and sutured grain contact, bent mica grains. Black opaques, anastomosing, discontinuous bands throughout rock; similar to confirmed coal stringers in R274, but not confirmed here-could be altered Bt. Preferred orientation of mica and black bands are all subparallel and moderately define bedding. </t>
  </si>
  <si>
    <t>Vitric tuff—predominantly composed of massive undeformed, transparent cuspate, platy, and fragmented glass shards that are relatively undeformed. Sparse ash-sized crystals fragments (2%) are largely angular, often with sharp boundaries and locally fractured with occasional diffuse grain boundaries and consist of: predominantly plag (often euhedral) with minor hbl, chlorite, cpx, muscovite, qtz, and kspar (minor minerals are generally subhedral or fragmented).  Rare lithic grains (&lt;1%) are subangular to subrounded and include; microcrystalline qtz (some confirmed vein qtz) and pumice. Sparse ovoid and circular vesicles filled with fibrous rims with 1st-order orange interference colors, and subhedral polycrystalline centers of unidentified minerals with low relief and birefringence.</t>
  </si>
  <si>
    <t xml:space="preserve">Vitric tuff—predominantly composed of transparent cuspate, platy, vesicular, and fragmented glass shards that show little sign of deformation; and ash-sized, spherical and fibrous, subangular to rounded pumice fragments; sparse dark brown coloring throughout transparent glass regions. Sparse fine to coarse ash-sized crystals (2%) are angular to subangular, and predominantly plag with minor: prx fragments. Rare lithics (1%) are subangular to subrounded, ash-sized, and include VRF and polycrystalline qtz. There are abundant black opaque, hair-like, irregularly shaped, but roughly aligned with long-dimension of slide and subparallel to fabric of rock, these black regions appear glass-like in binoc scope. Glass and pumice shards/fragments are often elongate and aligned parallel to length of long slide dimension and black hair-like glass described above, plag brown to near colorless coloring helps define this fabric,  and locally conforms around some coarse grains; Crystals are often concentrated in along this fabric orientation suggesting bedding structure, one such bed is ~2 mm thick and runs almost the entire length of slide. </t>
  </si>
  <si>
    <t>Micaceous silty sand (some localized preservation of clods)—moderate-poor sorting, well graded silt to medium sand (mode=fine sand), angular to rounded (mode=subangular), generally matrix supported but locally clast supported. Compositionally includes: Crystals: Qtz, Plag, K-spar, bt, musc, hbl, chl, prx.; Rock Fragments (alteration of fragments obscures most primary textures): altered fragments&gt;&gt;MRF, VRF, PRF. Alteration of may lithic grains to pale brown to dark gray material that obscures many primary textures of rock fragments.</t>
  </si>
  <si>
    <t xml:space="preserve">Grain mount—well sorted, fine to coarse sand (mode=medium sand), subangular to well rounded (mode=subrounded). Compositionally includes: crystals- 25%: Qtz (poly&gt;monocrystalline)&gt;plag&gt;bt&gt;Kspar&gt;prx, chl, hbl; rock fragments- 75%: VRF (intermediate)&gt;MRF (qtzite, lesser schist)&gt;PRF (intermediate to felsic)&gt;&gt;SRF (chert. VRF, MRF, and PRF make up ~95% of rock fragments and are very similar in relative abundance. </t>
  </si>
  <si>
    <t xml:space="preserve">Grain Mount—Well graded, moderately sorted, fine to coarse sand (mode=medium sand), subangular to well rounded (mode=subrounded). Compositionally includes: crystals-10%: Qtz-80% (mono&gt;polycrystalline), plag, Kspar, prx, hbl. Rock fragments-90% (in order of decreasing abundance): MRF- (Qtzite, schist, lesser-slate, phyllite, gneiss), SRF (chert, sst, sltstn), PRF (intermediate to felsic), VRF (intermediate). Relatively minor alteration of some grains to brown opaque material, VRF are particularly affected thus affecting their apparent modal percentage estimate. </t>
  </si>
  <si>
    <t xml:space="preserve">Grain mount (some sediment clod preservation)—well-sorted silt to fine sand (mode=very fine sand), angular to subrounded (mode=subangular). Preserved clods are clasts supported. Composed of (fine grain size makes estimation of relative abundance difficult): crystals- qtz&gt;plag&gt;K-spar&gt;prx&gt;bt&gt;opaques&gt;hbl, chl, musc; rock fragments- PRF, VRF, MRF. Point- and long-grain contacts are common, rare concavo-convex contacts; rare bending of micas (largely due to lack of clod preservation). </t>
  </si>
  <si>
    <t>Poorly sorted, well graded, angular to subrounded (mode=subangular), clay to coarse sand (mode=fine sand) with sparse subangular to subrounded pebbles up to 6mm. Compositionally includes: Crystals: Plag&gt;Qtz (mono&gt;polycrystalline)&gt;calcite&gt;Kspar&gt;prx, hbl; Rock Fragments: VRF&gt;MRF (qtzite, lesser-schist)&gt;PRF intermediate and felsic)&gt;SRF (sst, sltstn, 6 mm pebble of calcite with planar textures separating regions that share extinction angles). Sediment is generally matrix supported but there are limited regions of the slide that are clast supported. There are scattered, very poor hints of an undulating preferred orientation/fabric defined by the sand sized grains (too subtle to merit much interpretation).</t>
  </si>
  <si>
    <r>
      <t>General Description</t>
    </r>
    <r>
      <rPr>
        <sz val="11"/>
        <color rgb="FF000000"/>
        <rFont val="Arial"/>
        <family val="2"/>
      </rPr>
      <t xml:space="preserve">: This is a low-rank coal sample. Organic matter consists of type III plant-derived material (vitrinite), mostly in the form of telovitrinite, along with oval-shaped corpohuminite and porigelinite. UV light excitation reveals the presence of small amounts of liptinite (type II organic matter), such as resinite having green fluorescing color and filling cavities and fractures. Inertinite (type IV OM) is absent. Vitrinite has mean value of 0.51%, which indicates that the coal is of subbituminous A rank. The organic matter is immature and in the pre oil-window stage. </t>
    </r>
  </si>
  <si>
    <r>
      <t>General Description</t>
    </r>
    <r>
      <rPr>
        <sz val="11"/>
        <color rgb="FF000000"/>
        <rFont val="Arial"/>
        <family val="2"/>
      </rPr>
      <t>: This sample appears to be a coaly shale. Organic fragments are comprised entirely of vitrinite (or its lower-maturity equivalent huminite; part of plant-derived type III OM). No liptinite (type II OM) was observed under UV light excitation. Inertinite (part of type IV OM) is absent. Vitrinite/huminite has mean value of 0.44%, which indicates that the organic matter is immature and in the pre oil-window stage of maturation. In terms of coal rank, this coaly shale is of subbituminous B rank.</t>
    </r>
  </si>
  <si>
    <r>
      <t>General Description</t>
    </r>
    <r>
      <rPr>
        <sz val="11"/>
        <color rgb="FF000000"/>
        <rFont val="Arial"/>
        <family val="2"/>
      </rPr>
      <t>: This sample is a coal with higher clay mineral content than sample E030A (microscopically, it appears 'dirtier'). Organic fragments are comprised entirely of vitrinite (or its lower-maturity equivalent called huminite; part of plant-derived type III OM) but mainly in the form of densinite (humodetrinite). No liptinite (type II OM) was observed under UV light excitation. Inertinite (part of type IV OM) is absent. Vitrinite/huminite has mean value of 0.45%, which indicates that the organic matter is immature and in the pre oil-window stage of maturation. In terms of coal rank, this coal is of subbituminous B rank.</t>
    </r>
  </si>
  <si>
    <r>
      <t xml:space="preserve">Vitrinite reflectance measurements for coal samples from unit OEc. Measurements were performed by CoreLab in Houston, Texas. </t>
    </r>
    <r>
      <rPr>
        <sz val="11"/>
        <color theme="1"/>
        <rFont val="Arial"/>
        <family val="2"/>
      </rPr>
      <t>For a description of organic matter types, see Stach and others (1982, table 29b).</t>
    </r>
  </si>
  <si>
    <t>(Anderson and Martin, 1914)</t>
  </si>
  <si>
    <t>Fusitriton  goodspeedi</t>
  </si>
  <si>
    <t>Ranellidae</t>
  </si>
  <si>
    <t>(Weaver, 1916)</t>
  </si>
  <si>
    <t>(Deshayes, 1839)</t>
  </si>
  <si>
    <t>(Weaver, 1912)</t>
  </si>
  <si>
    <t>(Dickerson, 1916)</t>
  </si>
  <si>
    <t>(Tegland, 1933)</t>
  </si>
  <si>
    <t>Yoldia sammamishensis</t>
  </si>
  <si>
    <t>(Arnold, 1908)</t>
  </si>
  <si>
    <t>(Dall, 1903)</t>
  </si>
  <si>
    <t>(Gabb, 1866)</t>
  </si>
  <si>
    <t>(Conrad, 1850)</t>
  </si>
  <si>
    <t>(Conrad, 1849)</t>
  </si>
  <si>
    <t>(Clark, 1925)</t>
  </si>
  <si>
    <t>(Dall, 1909)</t>
  </si>
  <si>
    <t>(Van Winkle, 1918)</t>
  </si>
  <si>
    <t>Mytilus stillaguamishensis</t>
  </si>
  <si>
    <t>Mytilus snohomishensis</t>
  </si>
  <si>
    <t>(Squires and Goedert, 1991)</t>
  </si>
  <si>
    <t>Unknown Collector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</si>
</sst>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00000"/>
    <numFmt numFmtId="165" formatCode="0.000"/>
    <numFmt numFmtId="166" formatCode="0.0"/>
    <numFmt numFmtId="167" formatCode="0.0000"/>
    <numFmt numFmtId="168" formatCode="0.00\ "/>
    <numFmt numFmtId="169" formatCode="0\ \ "/>
    <numFmt numFmtId="170" formatCode="0\ "/>
    <numFmt numFmtId="171" formatCode="0.0%"/>
    <numFmt numFmtId="172" formatCode="0.000000"/>
  </numFmts>
  <fonts count="68">
    <font>
      <sz val="11"/>
      <color theme="1"/>
      <name val="Calibri"/>
      <family val="2"/>
      <scheme val="minor"/>
    </font>
    <font>
      <b/>
      <sz val="11"/>
      <color theme="1"/>
      <name val="Calibri"/>
      <family val="2"/>
      <scheme val="minor"/>
    </font>
    <font>
      <b/>
      <sz val="12"/>
      <color indexed="12"/>
      <name val="Times New Roman"/>
      <family val="1"/>
    </font>
    <font>
      <b/>
      <sz val="12"/>
      <color indexed="10"/>
      <name val="Times New Roman"/>
      <family val="1"/>
    </font>
    <font>
      <sz val="12"/>
      <name val="Times New Roman"/>
      <family val="1"/>
    </font>
    <font>
      <b/>
      <vertAlign val="superscript"/>
      <sz val="12"/>
      <name val="Times New Roman"/>
      <family val="1"/>
    </font>
    <font>
      <b/>
      <sz val="12"/>
      <name val="Times New Roman"/>
      <family val="1"/>
    </font>
    <font>
      <b/>
      <sz val="12"/>
      <name val="Symbol"/>
      <family val="1"/>
    </font>
    <font>
      <b/>
      <sz val="12"/>
      <color indexed="8"/>
      <name val="Times New Roman"/>
      <family val="1"/>
    </font>
    <font>
      <b/>
      <sz val="10"/>
      <color indexed="10"/>
      <name val="Arial"/>
      <family val="2"/>
    </font>
    <font>
      <sz val="10"/>
      <name val="Times New Roman"/>
      <family val="1"/>
    </font>
    <font>
      <sz val="10"/>
      <color indexed="8"/>
      <name val="Times New Roman"/>
      <family val="1"/>
    </font>
    <font>
      <i/>
      <sz val="11"/>
      <color indexed="8"/>
      <name val="Calibri"/>
      <family val="2"/>
    </font>
    <font>
      <sz val="11"/>
      <name val="Calibri"/>
      <family val="2"/>
    </font>
    <font>
      <i/>
      <sz val="11"/>
      <color theme="1"/>
      <name val="Calibri"/>
      <family val="2"/>
      <scheme val="minor"/>
    </font>
    <font>
      <b/>
      <sz val="10"/>
      <color indexed="8"/>
      <name val="Times New Roman"/>
      <family val="1"/>
    </font>
    <font>
      <sz val="8"/>
      <color indexed="8"/>
      <name val="Times New Roman"/>
      <family val="1"/>
    </font>
    <font>
      <sz val="8"/>
      <name val="Times New Roman"/>
      <family val="1"/>
    </font>
    <font>
      <sz val="10"/>
      <name val="Geneva"/>
    </font>
    <font>
      <b/>
      <sz val="10"/>
      <name val="Times New Roman"/>
      <family val="1"/>
    </font>
    <font>
      <sz val="10"/>
      <name val="Courier"/>
      <family val="3"/>
    </font>
    <font>
      <b/>
      <vertAlign val="superscript"/>
      <sz val="10"/>
      <name val="Calibri"/>
      <family val="2"/>
    </font>
    <font>
      <b/>
      <sz val="8"/>
      <name val="Times New Roman"/>
      <family val="1"/>
    </font>
    <font>
      <b/>
      <vertAlign val="superscript"/>
      <sz val="8"/>
      <name val="Calibri"/>
      <family val="2"/>
    </font>
    <font>
      <b/>
      <vertAlign val="superscript"/>
      <sz val="8"/>
      <name val="Times New Roman"/>
      <family val="1"/>
    </font>
    <font>
      <sz val="10"/>
      <name val="Arial"/>
      <family val="2"/>
    </font>
    <font>
      <sz val="8"/>
      <name val="Arial"/>
      <family val="2"/>
    </font>
    <font>
      <sz val="8"/>
      <name val="Calibri"/>
      <family val="2"/>
    </font>
    <font>
      <b/>
      <sz val="11"/>
      <name val="Calibri"/>
      <family val="2"/>
      <scheme val="minor"/>
    </font>
    <font>
      <sz val="11"/>
      <name val="Calibri"/>
      <family val="2"/>
      <scheme val="minor"/>
    </font>
    <font>
      <sz val="8"/>
      <name val="Calibri"/>
      <family val="2"/>
      <scheme val="minor"/>
    </font>
    <font>
      <i/>
      <sz val="8"/>
      <name val="Times New Roman"/>
      <family val="1"/>
    </font>
    <font>
      <vertAlign val="subscript"/>
      <sz val="8"/>
      <name val="Arial"/>
      <family val="2"/>
    </font>
    <font>
      <b/>
      <sz val="8"/>
      <name val="Calibri"/>
      <family val="2"/>
      <scheme val="minor"/>
    </font>
    <font>
      <sz val="11"/>
      <color rgb="FF000000"/>
      <name val="Calibri"/>
      <family val="2"/>
      <scheme val="minor"/>
    </font>
    <font>
      <b/>
      <sz val="14"/>
      <name val="Calibri"/>
      <family val="2"/>
      <scheme val="minor"/>
    </font>
    <font>
      <i/>
      <sz val="11"/>
      <name val="Calibri"/>
      <family val="2"/>
      <scheme val="minor"/>
    </font>
    <font>
      <vertAlign val="subscript"/>
      <sz val="11"/>
      <color theme="1"/>
      <name val="Calibri"/>
      <family val="2"/>
      <scheme val="minor"/>
    </font>
    <font>
      <b/>
      <sz val="8"/>
      <name val="Arial"/>
      <family val="2"/>
    </font>
    <font>
      <i/>
      <sz val="8"/>
      <name val="Arial"/>
      <family val="2"/>
    </font>
    <font>
      <vertAlign val="superscript"/>
      <sz val="8"/>
      <name val="Arial"/>
      <family val="2"/>
    </font>
    <font>
      <sz val="11"/>
      <name val="Arial"/>
      <family val="2"/>
    </font>
    <font>
      <b/>
      <vertAlign val="superscript"/>
      <sz val="8"/>
      <name val="Arial"/>
      <family val="2"/>
    </font>
    <font>
      <sz val="8"/>
      <color theme="1"/>
      <name val="Arial"/>
      <family val="2"/>
    </font>
    <font>
      <vertAlign val="subscript"/>
      <sz val="8"/>
      <color theme="1"/>
      <name val="Arial"/>
      <family val="2"/>
    </font>
    <font>
      <vertAlign val="subscript"/>
      <sz val="11"/>
      <name val="Calibri"/>
      <family val="2"/>
      <scheme val="minor"/>
    </font>
    <font>
      <sz val="11"/>
      <color theme="1"/>
      <name val="Arial"/>
      <family val="2"/>
    </font>
    <font>
      <b/>
      <sz val="14"/>
      <color theme="1"/>
      <name val="Arial"/>
      <family val="2"/>
    </font>
    <font>
      <b/>
      <sz val="11"/>
      <color rgb="FF000000"/>
      <name val="Arial"/>
      <family val="2"/>
    </font>
    <font>
      <sz val="11"/>
      <color rgb="FF000000"/>
      <name val="Arial"/>
      <family val="2"/>
    </font>
    <font>
      <b/>
      <sz val="10"/>
      <color theme="1"/>
      <name val="Arial"/>
      <family val="2"/>
    </font>
    <font>
      <b/>
      <sz val="12"/>
      <color theme="1"/>
      <name val="Arial"/>
      <family val="2"/>
    </font>
    <font>
      <b/>
      <sz val="11"/>
      <color theme="1"/>
      <name val="Arial"/>
      <family val="2"/>
    </font>
    <font>
      <b/>
      <vertAlign val="superscript"/>
      <sz val="11"/>
      <color rgb="FF000000"/>
      <name val="Arial"/>
      <family val="2"/>
    </font>
    <font>
      <vertAlign val="superscript"/>
      <sz val="11"/>
      <color theme="1"/>
      <name val="Arial"/>
      <family val="2"/>
    </font>
    <font>
      <b/>
      <sz val="14"/>
      <color rgb="FF000000"/>
      <name val="Arial"/>
      <family val="2"/>
    </font>
    <font>
      <vertAlign val="subscript"/>
      <sz val="11"/>
      <color theme="1"/>
      <name val="Arial"/>
      <family val="2"/>
    </font>
    <font>
      <b/>
      <vertAlign val="superscript"/>
      <sz val="11"/>
      <color theme="1"/>
      <name val="Arial"/>
      <family val="2"/>
    </font>
    <font>
      <sz val="10"/>
      <color theme="1"/>
      <name val="Arial"/>
      <family val="2"/>
    </font>
    <font>
      <b/>
      <i/>
      <sz val="10"/>
      <color theme="1"/>
      <name val="Arial"/>
      <family val="2"/>
    </font>
    <font>
      <i/>
      <sz val="10"/>
      <color theme="1"/>
      <name val="Arial"/>
      <family val="2"/>
    </font>
    <font>
      <b/>
      <vertAlign val="superscript"/>
      <sz val="11"/>
      <color theme="1"/>
      <name val="Calibri"/>
      <family val="2"/>
      <scheme val="minor"/>
    </font>
    <font>
      <vertAlign val="superscript"/>
      <sz val="11"/>
      <color theme="1"/>
      <name val="Calibri"/>
      <family val="2"/>
      <scheme val="minor"/>
    </font>
    <font>
      <b/>
      <sz val="12"/>
      <name val="Arial"/>
      <family val="2"/>
    </font>
    <font>
      <b/>
      <sz val="10"/>
      <name val="Arial"/>
      <family val="2"/>
    </font>
    <font>
      <b/>
      <sz val="11"/>
      <name val="Times New Roman"/>
      <family val="1"/>
    </font>
    <font>
      <sz val="11"/>
      <color theme="1"/>
      <name val="Times New Roman"/>
      <family val="1"/>
    </font>
    <font>
      <sz val="11"/>
      <color theme="1"/>
      <name val="Calibri"/>
      <family val="2"/>
    </font>
  </fonts>
  <fills count="43">
    <fill>
      <patternFill patternType="none"/>
    </fill>
    <fill>
      <patternFill patternType="gray125"/>
    </fill>
    <fill>
      <patternFill patternType="solid">
        <fgColor theme="0"/>
        <bgColor indexed="64"/>
      </patternFill>
    </fill>
    <fill>
      <patternFill patternType="solid">
        <fgColor rgb="FFFFCCCC"/>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rgb="FFD7B3FF"/>
        <bgColor indexed="64"/>
      </patternFill>
    </fill>
    <fill>
      <patternFill patternType="solid">
        <fgColor rgb="FFFF9999"/>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rgb="FFC48FFF"/>
        <bgColor indexed="64"/>
      </patternFill>
    </fill>
    <fill>
      <patternFill patternType="solid">
        <fgColor rgb="FFDDEBF7"/>
        <bgColor indexed="64"/>
      </patternFill>
    </fill>
    <fill>
      <patternFill patternType="solid">
        <fgColor rgb="FFDBDBDB"/>
        <bgColor indexed="64"/>
      </patternFill>
    </fill>
    <fill>
      <patternFill patternType="solid">
        <fgColor rgb="FFF8CBAD"/>
        <bgColor rgb="FF000000"/>
      </patternFill>
    </fill>
    <fill>
      <patternFill patternType="solid">
        <fgColor rgb="FFDBDBDB"/>
        <bgColor rgb="FF000000"/>
      </patternFill>
    </fill>
    <fill>
      <patternFill patternType="solid">
        <fgColor rgb="FFFFE699"/>
        <bgColor rgb="FF000000"/>
      </patternFill>
    </fill>
    <fill>
      <patternFill patternType="solid">
        <fgColor rgb="FFFFF2CC"/>
        <bgColor rgb="FF000000"/>
      </patternFill>
    </fill>
    <fill>
      <patternFill patternType="solid">
        <fgColor rgb="FFFCE4D6"/>
        <bgColor rgb="FF000000"/>
      </patternFill>
    </fill>
    <fill>
      <patternFill patternType="solid">
        <fgColor rgb="FFEDEDED"/>
        <bgColor rgb="FF000000"/>
      </patternFill>
    </fill>
    <fill>
      <patternFill patternType="solid">
        <fgColor rgb="FFFFD966"/>
        <bgColor rgb="FF000000"/>
      </patternFill>
    </fill>
    <fill>
      <patternFill patternType="solid">
        <fgColor rgb="FFBF8F00"/>
        <bgColor rgb="FF000000"/>
      </patternFill>
    </fill>
    <fill>
      <patternFill patternType="solid">
        <fgColor rgb="FFF4B084"/>
        <bgColor rgb="FF000000"/>
      </patternFill>
    </fill>
    <fill>
      <patternFill patternType="solid">
        <fgColor rgb="FFC9C9C9"/>
        <bgColor rgb="FF000000"/>
      </patternFill>
    </fill>
    <fill>
      <patternFill patternType="solid">
        <fgColor rgb="FF806000"/>
        <bgColor rgb="FF000000"/>
      </patternFill>
    </fill>
    <fill>
      <patternFill patternType="solid">
        <fgColor rgb="FFC65911"/>
        <bgColor rgb="FF000000"/>
      </patternFill>
    </fill>
    <fill>
      <patternFill patternType="solid">
        <fgColor rgb="FF7B7B7B"/>
        <bgColor rgb="FF000000"/>
      </patternFill>
    </fill>
    <fill>
      <patternFill patternType="solid">
        <fgColor rgb="FF833C0C"/>
        <bgColor rgb="FF000000"/>
      </patternFill>
    </fill>
    <fill>
      <patternFill patternType="solid">
        <fgColor rgb="FFF1F1F1"/>
      </patternFill>
    </fill>
    <fill>
      <patternFill patternType="solid">
        <fgColor rgb="FFFDE9D9"/>
      </patternFill>
    </fill>
    <fill>
      <patternFill patternType="solid">
        <fgColor rgb="FFF2DCDB"/>
      </patternFill>
    </fill>
    <fill>
      <patternFill patternType="solid">
        <fgColor rgb="FFE4DFEC"/>
      </patternFill>
    </fill>
    <fill>
      <patternFill patternType="solid">
        <fgColor rgb="FFB7DEE8"/>
      </patternFill>
    </fill>
    <fill>
      <patternFill patternType="solid">
        <fgColor rgb="FFDDD9C4"/>
      </patternFill>
    </fill>
    <fill>
      <patternFill patternType="solid">
        <fgColor rgb="FFDAEEF3"/>
      </patternFill>
    </fill>
    <fill>
      <patternFill patternType="solid">
        <fgColor theme="0" tint="-0.14999847407452621"/>
        <bgColor indexed="64"/>
      </patternFill>
    </fill>
    <fill>
      <patternFill patternType="solid">
        <fgColor theme="3" tint="0.79998168889431442"/>
        <bgColor indexed="64"/>
      </patternFill>
    </fill>
    <fill>
      <patternFill patternType="solid">
        <fgColor theme="4"/>
        <bgColor indexed="64"/>
      </patternFill>
    </fill>
    <fill>
      <patternFill patternType="solid">
        <fgColor theme="9" tint="-0.249977111117893"/>
        <bgColor indexed="64"/>
      </patternFill>
    </fill>
    <fill>
      <patternFill patternType="solid">
        <fgColor theme="9" tint="0.59999389629810485"/>
        <bgColor indexed="64"/>
      </patternFill>
    </fill>
    <fill>
      <patternFill patternType="solid">
        <fgColor rgb="FFFFC000"/>
        <bgColor indexed="64"/>
      </patternFill>
    </fill>
    <fill>
      <patternFill patternType="solid">
        <fgColor indexed="22"/>
      </patternFill>
    </fill>
  </fills>
  <borders count="66">
    <border>
      <left/>
      <right/>
      <top/>
      <bottom/>
      <diagonal/>
    </border>
    <border>
      <left/>
      <right/>
      <top style="thin">
        <color indexed="64"/>
      </top>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indexed="64"/>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bottom style="thin">
        <color indexed="64"/>
      </bottom>
      <diagonal/>
    </border>
    <border>
      <left/>
      <right style="thin">
        <color indexed="64"/>
      </right>
      <top style="thin">
        <color indexed="64"/>
      </top>
      <bottom/>
      <diagonal/>
    </border>
    <border>
      <left style="medium">
        <color auto="1"/>
      </left>
      <right style="medium">
        <color auto="1"/>
      </right>
      <top style="thin">
        <color auto="1"/>
      </top>
      <bottom/>
      <diagonal/>
    </border>
    <border>
      <left/>
      <right style="medium">
        <color auto="1"/>
      </right>
      <top style="thin">
        <color auto="1"/>
      </top>
      <bottom style="thin">
        <color auto="1"/>
      </bottom>
      <diagonal/>
    </border>
    <border>
      <left/>
      <right style="medium">
        <color indexed="64"/>
      </right>
      <top style="thin">
        <color auto="1"/>
      </top>
      <bottom/>
      <diagonal/>
    </border>
    <border>
      <left style="medium">
        <color indexed="64"/>
      </left>
      <right style="medium">
        <color indexed="64"/>
      </right>
      <top/>
      <bottom style="medium">
        <color indexed="64"/>
      </bottom>
      <diagonal/>
    </border>
    <border>
      <left style="medium">
        <color auto="1"/>
      </left>
      <right style="thin">
        <color auto="1"/>
      </right>
      <top/>
      <bottom style="thin">
        <color auto="1"/>
      </bottom>
      <diagonal/>
    </border>
    <border>
      <left style="thin">
        <color auto="1"/>
      </left>
      <right/>
      <top style="medium">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indexed="64"/>
      </left>
      <right style="medium">
        <color auto="1"/>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auto="1"/>
      </bottom>
      <diagonal/>
    </border>
    <border>
      <left style="thin">
        <color auto="1"/>
      </left>
      <right/>
      <top style="thin">
        <color auto="1"/>
      </top>
      <bottom style="medium">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auto="1"/>
      </left>
      <right/>
      <top/>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style="thin">
        <color indexed="64"/>
      </top>
      <bottom style="medium">
        <color indexed="64"/>
      </bottom>
      <diagonal/>
    </border>
    <border>
      <left/>
      <right/>
      <top style="thin">
        <color auto="1"/>
      </top>
      <bottom style="medium">
        <color auto="1"/>
      </bottom>
      <diagonal/>
    </border>
    <border>
      <left/>
      <right style="medium">
        <color indexed="64"/>
      </right>
      <top/>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thin">
        <color auto="1"/>
      </top>
      <bottom style="medium">
        <color indexed="64"/>
      </bottom>
      <diagonal/>
    </border>
    <border>
      <left/>
      <right/>
      <top style="medium">
        <color indexed="64"/>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8">
    <xf numFmtId="0" fontId="0" fillId="0" borderId="0"/>
    <xf numFmtId="0" fontId="18" fillId="0" borderId="0"/>
    <xf numFmtId="0" fontId="20" fillId="0" borderId="0"/>
    <xf numFmtId="0" fontId="18" fillId="0" borderId="0"/>
    <xf numFmtId="0" fontId="25" fillId="0" borderId="0"/>
    <xf numFmtId="0" fontId="18" fillId="0" borderId="0"/>
    <xf numFmtId="0" fontId="20" fillId="0" borderId="0"/>
    <xf numFmtId="3" fontId="25" fillId="0" borderId="0"/>
  </cellStyleXfs>
  <cellXfs count="523">
    <xf numFmtId="0" fontId="0" fillId="0" borderId="0" xfId="0"/>
    <xf numFmtId="0" fontId="2" fillId="0" borderId="1" xfId="0" applyFont="1" applyFill="1" applyBorder="1" applyAlignment="1"/>
    <xf numFmtId="0" fontId="3" fillId="0" borderId="1" xfId="0" applyFont="1" applyBorder="1" applyAlignment="1">
      <alignment horizontal="left"/>
    </xf>
    <xf numFmtId="0" fontId="4" fillId="0" borderId="1" xfId="0" applyFont="1" applyBorder="1" applyAlignment="1">
      <alignment horizontal="right"/>
    </xf>
    <xf numFmtId="0" fontId="5" fillId="0" borderId="1" xfId="0" applyFont="1" applyBorder="1" applyAlignment="1">
      <alignment horizontal="center"/>
    </xf>
    <xf numFmtId="0" fontId="6" fillId="0" borderId="1" xfId="0" applyFont="1" applyBorder="1" applyAlignment="1">
      <alignment horizontal="center"/>
    </xf>
    <xf numFmtId="0" fontId="4" fillId="0" borderId="0" xfId="0" applyFont="1"/>
    <xf numFmtId="0" fontId="4" fillId="0" borderId="1" xfId="0" applyFont="1" applyBorder="1"/>
    <xf numFmtId="0" fontId="6" fillId="0" borderId="2" xfId="0" applyFont="1" applyBorder="1" applyAlignment="1">
      <alignment horizontal="center"/>
    </xf>
    <xf numFmtId="0" fontId="5" fillId="0" borderId="2" xfId="0" applyFont="1" applyBorder="1" applyAlignment="1">
      <alignment horizontal="center"/>
    </xf>
    <xf numFmtId="0" fontId="7" fillId="0" borderId="2" xfId="0" applyFont="1" applyBorder="1" applyAlignment="1">
      <alignment horizontal="center"/>
    </xf>
    <xf numFmtId="0" fontId="6" fillId="0" borderId="2" xfId="0" applyFont="1" applyBorder="1" applyAlignment="1">
      <alignment horizontal="right"/>
    </xf>
    <xf numFmtId="0" fontId="8" fillId="0" borderId="0" xfId="0" applyFont="1" applyBorder="1" applyAlignment="1">
      <alignment horizontal="right"/>
    </xf>
    <xf numFmtId="0" fontId="9" fillId="0" borderId="0" xfId="0" applyFont="1" applyFill="1" applyAlignment="1">
      <alignment horizontal="left"/>
    </xf>
    <xf numFmtId="1" fontId="10" fillId="0" borderId="0" xfId="0" applyNumberFormat="1" applyFont="1" applyAlignment="1">
      <alignment horizontal="center"/>
    </xf>
    <xf numFmtId="164" fontId="10" fillId="0" borderId="0" xfId="0" applyNumberFormat="1" applyFont="1" applyAlignment="1">
      <alignment horizontal="center"/>
    </xf>
    <xf numFmtId="165" fontId="10" fillId="0" borderId="0" xfId="0" applyNumberFormat="1" applyFont="1" applyAlignment="1">
      <alignment horizontal="center"/>
    </xf>
    <xf numFmtId="1" fontId="0" fillId="0" borderId="0" xfId="0" applyNumberFormat="1" applyAlignment="1">
      <alignment horizontal="center"/>
    </xf>
    <xf numFmtId="1" fontId="11" fillId="0" borderId="0" xfId="0" applyNumberFormat="1" applyFont="1" applyBorder="1" applyAlignment="1">
      <alignment horizontal="center"/>
    </xf>
    <xf numFmtId="166" fontId="10" fillId="0" borderId="0" xfId="0" applyNumberFormat="1" applyFont="1" applyAlignment="1">
      <alignment horizontal="center"/>
    </xf>
    <xf numFmtId="166" fontId="10" fillId="0" borderId="0" xfId="0" applyNumberFormat="1" applyFont="1" applyBorder="1" applyAlignment="1">
      <alignment horizontal="center"/>
    </xf>
    <xf numFmtId="0" fontId="0" fillId="0" borderId="0" xfId="0" applyAlignment="1">
      <alignment horizontal="center"/>
    </xf>
    <xf numFmtId="0" fontId="0" fillId="0" borderId="0" xfId="0" applyAlignment="1">
      <alignment vertical="center"/>
    </xf>
    <xf numFmtId="0" fontId="15" fillId="0" borderId="0" xfId="0" applyFont="1" applyBorder="1" applyAlignment="1">
      <alignment horizontal="center" wrapText="1"/>
    </xf>
    <xf numFmtId="0" fontId="16" fillId="0" borderId="3" xfId="0" applyFont="1" applyBorder="1" applyAlignment="1">
      <alignment horizontal="center" vertical="center"/>
    </xf>
    <xf numFmtId="167" fontId="16" fillId="0" borderId="3" xfId="0" applyNumberFormat="1" applyFont="1" applyBorder="1" applyAlignment="1">
      <alignment horizontal="center" vertical="center"/>
    </xf>
    <xf numFmtId="0" fontId="16" fillId="0" borderId="3" xfId="0" applyFont="1" applyBorder="1" applyAlignment="1">
      <alignment vertical="center"/>
    </xf>
    <xf numFmtId="0" fontId="16" fillId="0" borderId="3" xfId="0" applyFont="1" applyBorder="1" applyAlignment="1">
      <alignment vertical="center" wrapText="1"/>
    </xf>
    <xf numFmtId="0" fontId="0" fillId="0" borderId="3" xfId="0" applyBorder="1"/>
    <xf numFmtId="0" fontId="1" fillId="0" borderId="3" xfId="0" applyFont="1" applyBorder="1"/>
    <xf numFmtId="0" fontId="1" fillId="0" borderId="3" xfId="0" applyFont="1" applyFill="1" applyBorder="1"/>
    <xf numFmtId="0" fontId="0" fillId="0" borderId="3" xfId="0" applyBorder="1" applyAlignment="1">
      <alignment horizontal="center"/>
    </xf>
    <xf numFmtId="0" fontId="0" fillId="3" borderId="3" xfId="0" applyFill="1" applyBorder="1"/>
    <xf numFmtId="0" fontId="0" fillId="3" borderId="3" xfId="0" applyFill="1" applyBorder="1" applyAlignment="1">
      <alignment horizontal="center"/>
    </xf>
    <xf numFmtId="0" fontId="0" fillId="4" borderId="3" xfId="0" applyFill="1" applyBorder="1"/>
    <xf numFmtId="0" fontId="0" fillId="4" borderId="3" xfId="0" applyFill="1" applyBorder="1" applyAlignment="1">
      <alignment horizontal="center"/>
    </xf>
    <xf numFmtId="0" fontId="0" fillId="5" borderId="3" xfId="0" applyFill="1" applyBorder="1"/>
    <xf numFmtId="0" fontId="0" fillId="5" borderId="3" xfId="0" applyFill="1" applyBorder="1" applyAlignment="1">
      <alignment horizontal="center"/>
    </xf>
    <xf numFmtId="0" fontId="0" fillId="0" borderId="3" xfId="0" applyFont="1" applyBorder="1"/>
    <xf numFmtId="0" fontId="0" fillId="6" borderId="3" xfId="0" applyFill="1" applyBorder="1"/>
    <xf numFmtId="0" fontId="0" fillId="6" borderId="3" xfId="0" applyFill="1" applyBorder="1" applyAlignment="1">
      <alignment horizontal="center"/>
    </xf>
    <xf numFmtId="0" fontId="0" fillId="7" borderId="3" xfId="0" applyFill="1" applyBorder="1"/>
    <xf numFmtId="0" fontId="0" fillId="7" borderId="3" xfId="0" applyFill="1" applyBorder="1" applyAlignment="1">
      <alignment horizontal="center"/>
    </xf>
    <xf numFmtId="0" fontId="0" fillId="8" borderId="3" xfId="0" applyFill="1" applyBorder="1"/>
    <xf numFmtId="0" fontId="0" fillId="8" borderId="3" xfId="0" applyFill="1" applyBorder="1" applyAlignment="1">
      <alignment horizontal="center"/>
    </xf>
    <xf numFmtId="0" fontId="0" fillId="0" borderId="3" xfId="0" applyFill="1" applyBorder="1"/>
    <xf numFmtId="0" fontId="19" fillId="0" borderId="6" xfId="0" applyFont="1" applyBorder="1" applyAlignment="1">
      <alignment horizontal="center" vertical="center" textRotation="90" wrapText="1"/>
    </xf>
    <xf numFmtId="0" fontId="6" fillId="0" borderId="7" xfId="0" applyFont="1" applyBorder="1" applyAlignment="1">
      <alignment vertical="center"/>
    </xf>
    <xf numFmtId="168" fontId="19" fillId="0" borderId="10" xfId="2" applyNumberFormat="1" applyFont="1" applyBorder="1" applyAlignment="1">
      <alignment horizontal="center" vertical="center"/>
    </xf>
    <xf numFmtId="165" fontId="19" fillId="0" borderId="3" xfId="2" applyNumberFormat="1" applyFont="1" applyBorder="1" applyAlignment="1">
      <alignment horizontal="center" vertical="center"/>
    </xf>
    <xf numFmtId="168" fontId="19" fillId="0" borderId="3" xfId="2" applyNumberFormat="1" applyFont="1" applyBorder="1" applyAlignment="1">
      <alignment horizontal="center" vertical="center"/>
    </xf>
    <xf numFmtId="165" fontId="19" fillId="0" borderId="11" xfId="2" applyNumberFormat="1" applyFont="1" applyBorder="1" applyAlignment="1">
      <alignment horizontal="center" vertical="center"/>
    </xf>
    <xf numFmtId="165" fontId="19" fillId="0" borderId="8" xfId="3" applyNumberFormat="1" applyFont="1" applyBorder="1" applyAlignment="1">
      <alignment horizontal="center" vertical="center"/>
    </xf>
    <xf numFmtId="165" fontId="19" fillId="0" borderId="3" xfId="3" applyNumberFormat="1" applyFont="1" applyBorder="1" applyAlignment="1">
      <alignment horizontal="center" vertical="center"/>
    </xf>
    <xf numFmtId="0" fontId="19" fillId="0" borderId="3" xfId="3" applyFont="1" applyBorder="1" applyAlignment="1">
      <alignment horizontal="center" vertical="center"/>
    </xf>
    <xf numFmtId="166" fontId="19" fillId="0" borderId="3" xfId="3" applyNumberFormat="1" applyFont="1" applyBorder="1" applyAlignment="1">
      <alignment horizontal="center" vertical="center"/>
    </xf>
    <xf numFmtId="166" fontId="22" fillId="0" borderId="3" xfId="3" applyNumberFormat="1" applyFont="1" applyBorder="1" applyAlignment="1">
      <alignment horizontal="center" vertical="center"/>
    </xf>
    <xf numFmtId="0" fontId="22" fillId="0" borderId="3" xfId="0" applyFont="1" applyBorder="1" applyAlignment="1">
      <alignment horizontal="center" vertical="center"/>
    </xf>
    <xf numFmtId="0" fontId="22" fillId="0" borderId="11" xfId="0" applyFont="1" applyBorder="1" applyAlignment="1">
      <alignment horizontal="center" vertical="center"/>
    </xf>
    <xf numFmtId="2" fontId="26" fillId="2" borderId="11" xfId="4" applyNumberFormat="1" applyFont="1" applyFill="1" applyBorder="1" applyAlignment="1">
      <alignment horizontal="center" vertical="center"/>
    </xf>
    <xf numFmtId="0" fontId="17" fillId="0" borderId="0" xfId="0" applyFont="1" applyBorder="1" applyAlignment="1">
      <alignment horizontal="center" vertical="center" wrapText="1"/>
    </xf>
    <xf numFmtId="2" fontId="26" fillId="2" borderId="16" xfId="4" applyNumberFormat="1" applyFont="1" applyFill="1" applyBorder="1" applyAlignment="1">
      <alignment horizontal="center" vertical="center"/>
    </xf>
    <xf numFmtId="2" fontId="26" fillId="9" borderId="11" xfId="4" applyNumberFormat="1" applyFont="1" applyFill="1" applyBorder="1" applyAlignment="1">
      <alignment horizontal="center" vertical="center"/>
    </xf>
    <xf numFmtId="2" fontId="26" fillId="3" borderId="8" xfId="0" applyNumberFormat="1" applyFont="1" applyFill="1" applyBorder="1" applyAlignment="1">
      <alignment horizontal="center" vertical="center"/>
    </xf>
    <xf numFmtId="2" fontId="26" fillId="3" borderId="3" xfId="0" applyNumberFormat="1" applyFont="1" applyFill="1" applyBorder="1" applyAlignment="1">
      <alignment horizontal="center" vertical="center"/>
    </xf>
    <xf numFmtId="1" fontId="26" fillId="3" borderId="3" xfId="0" applyNumberFormat="1" applyFont="1" applyFill="1" applyBorder="1" applyAlignment="1">
      <alignment horizontal="center" vertical="center"/>
    </xf>
    <xf numFmtId="166" fontId="26" fillId="3" borderId="3" xfId="0" applyNumberFormat="1" applyFont="1" applyFill="1" applyBorder="1" applyAlignment="1">
      <alignment horizontal="center" vertical="center"/>
    </xf>
    <xf numFmtId="1" fontId="26" fillId="3" borderId="11" xfId="0" applyNumberFormat="1" applyFont="1" applyFill="1" applyBorder="1" applyAlignment="1">
      <alignment horizontal="center" vertical="center"/>
    </xf>
    <xf numFmtId="2" fontId="26" fillId="3" borderId="11" xfId="0" applyNumberFormat="1" applyFont="1" applyFill="1" applyBorder="1" applyAlignment="1">
      <alignment horizontal="center" vertical="center"/>
    </xf>
    <xf numFmtId="2" fontId="26" fillId="10" borderId="11" xfId="4" applyNumberFormat="1" applyFont="1" applyFill="1" applyBorder="1" applyAlignment="1">
      <alignment horizontal="center" vertical="center"/>
    </xf>
    <xf numFmtId="2" fontId="26" fillId="10" borderId="8" xfId="5" applyNumberFormat="1" applyFont="1" applyFill="1" applyBorder="1" applyAlignment="1">
      <alignment horizontal="center" vertical="center"/>
    </xf>
    <xf numFmtId="2" fontId="26" fillId="10" borderId="3" xfId="5" applyNumberFormat="1" applyFont="1" applyFill="1" applyBorder="1" applyAlignment="1">
      <alignment horizontal="center" vertical="center"/>
    </xf>
    <xf numFmtId="1" fontId="26" fillId="10" borderId="3" xfId="5" applyNumberFormat="1" applyFont="1" applyFill="1" applyBorder="1" applyAlignment="1">
      <alignment horizontal="center" vertical="center"/>
    </xf>
    <xf numFmtId="1" fontId="26" fillId="10" borderId="11" xfId="5" applyNumberFormat="1" applyFont="1" applyFill="1" applyBorder="1" applyAlignment="1">
      <alignment horizontal="center" vertical="center"/>
    </xf>
    <xf numFmtId="168" fontId="26" fillId="10" borderId="10" xfId="4" applyNumberFormat="1" applyFont="1" applyFill="1" applyBorder="1" applyAlignment="1">
      <alignment horizontal="center" vertical="center"/>
    </xf>
    <xf numFmtId="168" fontId="26" fillId="10" borderId="3" xfId="4" applyNumberFormat="1" applyFont="1" applyFill="1" applyBorder="1" applyAlignment="1">
      <alignment horizontal="center" vertical="center"/>
    </xf>
    <xf numFmtId="168" fontId="26" fillId="10" borderId="3" xfId="0" applyNumberFormat="1" applyFont="1" applyFill="1" applyBorder="1" applyAlignment="1">
      <alignment horizontal="center" vertical="center"/>
    </xf>
    <xf numFmtId="168" fontId="26" fillId="5" borderId="10" xfId="0" applyNumberFormat="1" applyFont="1" applyFill="1" applyBorder="1" applyAlignment="1">
      <alignment horizontal="center"/>
    </xf>
    <xf numFmtId="168" fontId="26" fillId="5" borderId="3" xfId="0" applyNumberFormat="1" applyFont="1" applyFill="1" applyBorder="1" applyAlignment="1">
      <alignment horizontal="center"/>
    </xf>
    <xf numFmtId="168" fontId="26" fillId="5" borderId="11" xfId="0" applyNumberFormat="1" applyFont="1" applyFill="1" applyBorder="1" applyAlignment="1">
      <alignment horizontal="center"/>
    </xf>
    <xf numFmtId="169" fontId="26" fillId="5" borderId="3" xfId="0" applyNumberFormat="1" applyFont="1" applyFill="1" applyBorder="1" applyAlignment="1">
      <alignment horizontal="center"/>
    </xf>
    <xf numFmtId="169" fontId="26" fillId="5" borderId="11" xfId="0" applyNumberFormat="1" applyFont="1" applyFill="1" applyBorder="1" applyAlignment="1">
      <alignment horizontal="center"/>
    </xf>
    <xf numFmtId="168" fontId="26" fillId="11" borderId="10" xfId="0" applyNumberFormat="1" applyFont="1" applyFill="1" applyBorder="1" applyAlignment="1">
      <alignment horizontal="center"/>
    </xf>
    <xf numFmtId="168" fontId="26" fillId="11" borderId="3" xfId="0" applyNumberFormat="1" applyFont="1" applyFill="1" applyBorder="1" applyAlignment="1">
      <alignment horizontal="center"/>
    </xf>
    <xf numFmtId="169" fontId="26" fillId="11" borderId="3" xfId="0" applyNumberFormat="1" applyFont="1" applyFill="1" applyBorder="1" applyAlignment="1">
      <alignment horizontal="center"/>
    </xf>
    <xf numFmtId="169" fontId="26" fillId="11" borderId="11" xfId="0" applyNumberFormat="1" applyFont="1" applyFill="1" applyBorder="1" applyAlignment="1">
      <alignment horizontal="center"/>
    </xf>
    <xf numFmtId="0" fontId="27" fillId="0" borderId="0" xfId="0" applyFont="1"/>
    <xf numFmtId="0" fontId="29" fillId="0" borderId="0" xfId="0" applyFont="1"/>
    <xf numFmtId="2" fontId="26" fillId="2" borderId="10" xfId="0" applyNumberFormat="1" applyFont="1" applyFill="1" applyBorder="1" applyAlignment="1">
      <alignment horizontal="center" vertical="center"/>
    </xf>
    <xf numFmtId="2" fontId="26" fillId="2" borderId="3" xfId="0" applyNumberFormat="1" applyFont="1" applyFill="1" applyBorder="1" applyAlignment="1">
      <alignment horizontal="center" vertical="center"/>
    </xf>
    <xf numFmtId="2" fontId="26" fillId="2" borderId="3" xfId="0" applyNumberFormat="1" applyFont="1" applyFill="1" applyBorder="1" applyAlignment="1">
      <alignment horizontal="center"/>
    </xf>
    <xf numFmtId="0" fontId="17" fillId="0" borderId="0" xfId="0" applyFont="1"/>
    <xf numFmtId="2" fontId="26" fillId="2" borderId="15" xfId="0" applyNumberFormat="1" applyFont="1" applyFill="1" applyBorder="1" applyAlignment="1">
      <alignment horizontal="center" vertical="center"/>
    </xf>
    <xf numFmtId="2" fontId="26" fillId="2" borderId="13" xfId="0" applyNumberFormat="1" applyFont="1" applyFill="1" applyBorder="1" applyAlignment="1">
      <alignment horizontal="center" vertical="center"/>
    </xf>
    <xf numFmtId="2" fontId="26" fillId="2" borderId="13" xfId="0" applyNumberFormat="1" applyFont="1" applyFill="1" applyBorder="1" applyAlignment="1">
      <alignment horizontal="center"/>
    </xf>
    <xf numFmtId="2" fontId="26" fillId="9" borderId="10" xfId="0" applyNumberFormat="1" applyFont="1" applyFill="1" applyBorder="1" applyAlignment="1">
      <alignment horizontal="center" vertical="center"/>
    </xf>
    <xf numFmtId="2" fontId="26" fillId="9" borderId="3" xfId="0" applyNumberFormat="1" applyFont="1" applyFill="1" applyBorder="1" applyAlignment="1">
      <alignment horizontal="center" vertical="center"/>
    </xf>
    <xf numFmtId="2" fontId="26" fillId="10" borderId="10" xfId="0" applyNumberFormat="1" applyFont="1" applyFill="1" applyBorder="1" applyAlignment="1">
      <alignment horizontal="center" vertical="center"/>
    </xf>
    <xf numFmtId="2" fontId="26" fillId="10" borderId="3" xfId="0" applyNumberFormat="1" applyFont="1" applyFill="1" applyBorder="1" applyAlignment="1">
      <alignment horizontal="center" vertical="center"/>
    </xf>
    <xf numFmtId="0" fontId="30" fillId="0" borderId="0" xfId="0" applyFont="1"/>
    <xf numFmtId="0" fontId="17" fillId="2" borderId="0" xfId="0" applyFont="1" applyFill="1" applyBorder="1"/>
    <xf numFmtId="2" fontId="26" fillId="9" borderId="8" xfId="0" applyNumberFormat="1" applyFont="1" applyFill="1" applyBorder="1" applyAlignment="1">
      <alignment horizontal="center" vertical="center"/>
    </xf>
    <xf numFmtId="2" fontId="26" fillId="10" borderId="8" xfId="0" applyNumberFormat="1" applyFont="1" applyFill="1" applyBorder="1" applyAlignment="1">
      <alignment horizontal="center" vertical="center"/>
    </xf>
    <xf numFmtId="168" fontId="26" fillId="10" borderId="8" xfId="4" applyNumberFormat="1" applyFont="1" applyFill="1" applyBorder="1" applyAlignment="1">
      <alignment horizontal="center" vertical="center"/>
    </xf>
    <xf numFmtId="168" fontId="26" fillId="10" borderId="14" xfId="4" applyNumberFormat="1" applyFont="1" applyFill="1" applyBorder="1" applyAlignment="1">
      <alignment horizontal="center" vertical="center"/>
    </xf>
    <xf numFmtId="168" fontId="26" fillId="10" borderId="21" xfId="4" applyNumberFormat="1" applyFont="1" applyFill="1" applyBorder="1" applyAlignment="1">
      <alignment horizontal="center" vertical="center"/>
    </xf>
    <xf numFmtId="2" fontId="26" fillId="9" borderId="8" xfId="0" applyNumberFormat="1" applyFont="1" applyFill="1" applyBorder="1" applyAlignment="1">
      <alignment horizontal="center"/>
    </xf>
    <xf numFmtId="2" fontId="26" fillId="10" borderId="22" xfId="4" applyNumberFormat="1" applyFont="1" applyFill="1" applyBorder="1" applyAlignment="1">
      <alignment horizontal="center" vertical="center"/>
    </xf>
    <xf numFmtId="165" fontId="26" fillId="10" borderId="14" xfId="4" applyNumberFormat="1" applyFont="1" applyFill="1" applyBorder="1" applyAlignment="1">
      <alignment horizontal="center" vertical="center"/>
    </xf>
    <xf numFmtId="165" fontId="26" fillId="10" borderId="20" xfId="4" applyNumberFormat="1" applyFont="1" applyFill="1" applyBorder="1" applyAlignment="1">
      <alignment horizontal="center" vertical="center"/>
    </xf>
    <xf numFmtId="168" fontId="26" fillId="10" borderId="13" xfId="4" applyNumberFormat="1" applyFont="1" applyFill="1" applyBorder="1" applyAlignment="1">
      <alignment horizontal="center" vertical="center"/>
    </xf>
    <xf numFmtId="2" fontId="26" fillId="10" borderId="16" xfId="4" applyNumberFormat="1" applyFont="1" applyFill="1" applyBorder="1" applyAlignment="1">
      <alignment horizontal="center" vertical="center"/>
    </xf>
    <xf numFmtId="2" fontId="26" fillId="10" borderId="28" xfId="5" applyNumberFormat="1" applyFont="1" applyFill="1" applyBorder="1" applyAlignment="1">
      <alignment horizontal="center" vertical="center"/>
    </xf>
    <xf numFmtId="2" fontId="26" fillId="10" borderId="13" xfId="5" applyNumberFormat="1" applyFont="1" applyFill="1" applyBorder="1" applyAlignment="1">
      <alignment horizontal="center" vertical="center"/>
    </xf>
    <xf numFmtId="1" fontId="26" fillId="10" borderId="13" xfId="5" applyNumberFormat="1" applyFont="1" applyFill="1" applyBorder="1" applyAlignment="1">
      <alignment horizontal="center" vertical="center"/>
    </xf>
    <xf numFmtId="1" fontId="26" fillId="10" borderId="16" xfId="5" applyNumberFormat="1" applyFont="1" applyFill="1" applyBorder="1" applyAlignment="1">
      <alignment horizontal="center" vertical="center"/>
    </xf>
    <xf numFmtId="168" fontId="26" fillId="10" borderId="19" xfId="4" applyNumberFormat="1" applyFont="1" applyFill="1" applyBorder="1" applyAlignment="1">
      <alignment horizontal="center" vertical="center"/>
    </xf>
    <xf numFmtId="168" fontId="26" fillId="10" borderId="15" xfId="4" applyNumberFormat="1" applyFont="1" applyFill="1" applyBorder="1" applyAlignment="1">
      <alignment horizontal="center" vertical="center"/>
    </xf>
    <xf numFmtId="2" fontId="26" fillId="9" borderId="23" xfId="0" applyNumberFormat="1" applyFont="1" applyFill="1" applyBorder="1" applyAlignment="1">
      <alignment horizontal="center" vertical="center"/>
    </xf>
    <xf numFmtId="2" fontId="26" fillId="9" borderId="24" xfId="0" applyNumberFormat="1" applyFont="1" applyFill="1" applyBorder="1" applyAlignment="1">
      <alignment horizontal="center" vertical="center"/>
    </xf>
    <xf numFmtId="2" fontId="26" fillId="9" borderId="26" xfId="0" applyNumberFormat="1" applyFont="1" applyFill="1" applyBorder="1" applyAlignment="1">
      <alignment horizontal="center" vertical="center"/>
    </xf>
    <xf numFmtId="2" fontId="26" fillId="9" borderId="25" xfId="4" applyNumberFormat="1" applyFont="1" applyFill="1" applyBorder="1" applyAlignment="1">
      <alignment horizontal="center" vertical="center"/>
    </xf>
    <xf numFmtId="2" fontId="26" fillId="3" borderId="26" xfId="0" applyNumberFormat="1" applyFont="1" applyFill="1" applyBorder="1" applyAlignment="1">
      <alignment horizontal="center" vertical="center"/>
    </xf>
    <xf numFmtId="2" fontId="26" fillId="3" borderId="24" xfId="0" applyNumberFormat="1" applyFont="1" applyFill="1" applyBorder="1" applyAlignment="1">
      <alignment horizontal="center" vertical="center"/>
    </xf>
    <xf numFmtId="1" fontId="26" fillId="3" borderId="24" xfId="0" applyNumberFormat="1" applyFont="1" applyFill="1" applyBorder="1" applyAlignment="1">
      <alignment horizontal="center" vertical="center"/>
    </xf>
    <xf numFmtId="166" fontId="26" fillId="3" borderId="24" xfId="0" applyNumberFormat="1" applyFont="1" applyFill="1" applyBorder="1" applyAlignment="1">
      <alignment horizontal="center" vertical="center"/>
    </xf>
    <xf numFmtId="1" fontId="26" fillId="3" borderId="25" xfId="0" applyNumberFormat="1" applyFont="1" applyFill="1" applyBorder="1" applyAlignment="1">
      <alignment horizontal="center" vertical="center"/>
    </xf>
    <xf numFmtId="168" fontId="26" fillId="13" borderId="3" xfId="0" applyNumberFormat="1" applyFont="1" applyFill="1" applyBorder="1" applyAlignment="1">
      <alignment horizontal="center"/>
    </xf>
    <xf numFmtId="168" fontId="26" fillId="14" borderId="10" xfId="4" applyNumberFormat="1" applyFont="1" applyFill="1" applyBorder="1" applyAlignment="1">
      <alignment horizontal="center" vertical="center"/>
    </xf>
    <xf numFmtId="0" fontId="26" fillId="14" borderId="8" xfId="0" applyFont="1" applyFill="1" applyBorder="1" applyAlignment="1">
      <alignment horizontal="center" vertical="center"/>
    </xf>
    <xf numFmtId="0" fontId="26" fillId="14" borderId="18" xfId="0" applyFont="1" applyFill="1" applyBorder="1" applyAlignment="1">
      <alignment horizontal="center" vertical="center"/>
    </xf>
    <xf numFmtId="0" fontId="26" fillId="9" borderId="8" xfId="0" applyFont="1" applyFill="1" applyBorder="1" applyAlignment="1">
      <alignment horizontal="center"/>
    </xf>
    <xf numFmtId="169" fontId="26" fillId="13" borderId="11" xfId="0" applyNumberFormat="1" applyFont="1" applyFill="1" applyBorder="1" applyAlignment="1">
      <alignment horizontal="center"/>
    </xf>
    <xf numFmtId="0" fontId="6" fillId="0" borderId="5" xfId="0" applyFont="1" applyBorder="1" applyAlignment="1">
      <alignment vertical="center"/>
    </xf>
    <xf numFmtId="0" fontId="6" fillId="0" borderId="6" xfId="0" applyFont="1" applyBorder="1" applyAlignment="1">
      <alignment vertical="center"/>
    </xf>
    <xf numFmtId="1" fontId="34" fillId="0" borderId="3" xfId="0" applyNumberFormat="1" applyFont="1" applyFill="1" applyBorder="1" applyAlignment="1">
      <alignment horizontal="center" vertical="center" wrapText="1"/>
    </xf>
    <xf numFmtId="171" fontId="34" fillId="35" borderId="3" xfId="0" applyNumberFormat="1" applyFont="1" applyFill="1" applyBorder="1" applyAlignment="1">
      <alignment horizontal="center" vertical="center" wrapText="1"/>
    </xf>
    <xf numFmtId="171" fontId="34" fillId="0" borderId="3" xfId="0" applyNumberFormat="1" applyFont="1" applyFill="1" applyBorder="1" applyAlignment="1">
      <alignment horizontal="center" vertical="center" wrapText="1"/>
    </xf>
    <xf numFmtId="1" fontId="34" fillId="35" borderId="3" xfId="0" applyNumberFormat="1" applyFont="1" applyFill="1" applyBorder="1" applyAlignment="1">
      <alignment horizontal="center" vertical="center" wrapText="1"/>
    </xf>
    <xf numFmtId="1" fontId="10" fillId="0" borderId="0" xfId="0" applyNumberFormat="1" applyFont="1" applyBorder="1" applyAlignment="1">
      <alignment horizontal="center"/>
    </xf>
    <xf numFmtId="164" fontId="10" fillId="0" borderId="0" xfId="0" applyNumberFormat="1" applyFont="1" applyBorder="1" applyAlignment="1">
      <alignment horizontal="center"/>
    </xf>
    <xf numFmtId="165" fontId="10" fillId="0" borderId="0" xfId="0" applyNumberFormat="1" applyFont="1" applyBorder="1" applyAlignment="1">
      <alignment horizontal="center"/>
    </xf>
    <xf numFmtId="1" fontId="0" fillId="0" borderId="0" xfId="0" applyNumberFormat="1" applyBorder="1" applyAlignment="1">
      <alignment horizontal="center"/>
    </xf>
    <xf numFmtId="0" fontId="29" fillId="35" borderId="3" xfId="0" applyFont="1" applyFill="1" applyBorder="1" applyAlignment="1">
      <alignment vertical="center" wrapText="1"/>
    </xf>
    <xf numFmtId="0" fontId="29" fillId="0" borderId="3" xfId="0" applyFont="1" applyFill="1" applyBorder="1" applyAlignment="1">
      <alignment vertical="center" wrapText="1"/>
    </xf>
    <xf numFmtId="0" fontId="25" fillId="0" borderId="32" xfId="0" applyFont="1" applyFill="1" applyBorder="1" applyAlignment="1" applyProtection="1">
      <alignment horizontal="center"/>
    </xf>
    <xf numFmtId="0" fontId="0" fillId="0" borderId="0" xfId="0" applyAlignment="1">
      <alignment wrapText="1"/>
    </xf>
    <xf numFmtId="0" fontId="16" fillId="0" borderId="3" xfId="0" applyFont="1" applyBorder="1" applyAlignment="1">
      <alignment horizontal="center" vertical="center" wrapText="1"/>
    </xf>
    <xf numFmtId="0" fontId="38" fillId="2" borderId="12" xfId="0" applyFont="1" applyFill="1" applyBorder="1" applyAlignment="1">
      <alignment horizontal="left" vertical="center"/>
    </xf>
    <xf numFmtId="0" fontId="26" fillId="0" borderId="3" xfId="0" applyFont="1" applyBorder="1" applyAlignment="1">
      <alignment horizontal="center" vertical="center"/>
    </xf>
    <xf numFmtId="0" fontId="26" fillId="2" borderId="3" xfId="0" applyFont="1" applyFill="1" applyBorder="1" applyAlignment="1">
      <alignment horizontal="left" vertical="center"/>
    </xf>
    <xf numFmtId="0" fontId="26" fillId="2" borderId="12" xfId="0" applyFont="1" applyFill="1" applyBorder="1" applyAlignment="1">
      <alignment horizontal="left" vertical="center"/>
    </xf>
    <xf numFmtId="0" fontId="26" fillId="2" borderId="8" xfId="0" applyFont="1" applyFill="1" applyBorder="1" applyAlignment="1">
      <alignment horizontal="center" vertical="center"/>
    </xf>
    <xf numFmtId="0" fontId="26" fillId="2" borderId="3" xfId="0" applyFont="1" applyFill="1" applyBorder="1" applyAlignment="1">
      <alignment horizontal="center" vertical="center"/>
    </xf>
    <xf numFmtId="0" fontId="38" fillId="2" borderId="3" xfId="3" applyFont="1" applyFill="1" applyBorder="1" applyAlignment="1">
      <alignment horizontal="center" vertical="center"/>
    </xf>
    <xf numFmtId="166" fontId="38" fillId="2" borderId="3" xfId="3" applyNumberFormat="1" applyFont="1" applyFill="1" applyBorder="1" applyAlignment="1">
      <alignment horizontal="center" vertical="center"/>
    </xf>
    <xf numFmtId="166" fontId="38" fillId="0" borderId="3" xfId="3" applyNumberFormat="1" applyFont="1" applyBorder="1" applyAlignment="1">
      <alignment horizontal="center" vertical="center"/>
    </xf>
    <xf numFmtId="0" fontId="39" fillId="0" borderId="3" xfId="0" applyFont="1" applyBorder="1"/>
    <xf numFmtId="0" fontId="38" fillId="0" borderId="11" xfId="0" applyFont="1" applyBorder="1" applyAlignment="1">
      <alignment horizontal="center" vertical="center"/>
    </xf>
    <xf numFmtId="0" fontId="38" fillId="12" borderId="3" xfId="6" applyFont="1" applyFill="1" applyBorder="1" applyAlignment="1">
      <alignment horizontal="left" vertical="center"/>
    </xf>
    <xf numFmtId="0" fontId="26" fillId="12" borderId="3" xfId="6" applyFont="1" applyFill="1" applyBorder="1" applyAlignment="1">
      <alignment horizontal="left" vertical="center"/>
    </xf>
    <xf numFmtId="0" fontId="26" fillId="12" borderId="12" xfId="6" applyFont="1" applyFill="1" applyBorder="1" applyAlignment="1">
      <alignment horizontal="left" vertical="center"/>
    </xf>
    <xf numFmtId="168" fontId="26" fillId="12" borderId="10" xfId="2" applyNumberFormat="1" applyFont="1" applyFill="1" applyBorder="1" applyAlignment="1">
      <alignment horizontal="center"/>
    </xf>
    <xf numFmtId="168" fontId="26" fillId="12" borderId="3" xfId="2" applyNumberFormat="1" applyFont="1" applyFill="1" applyBorder="1" applyAlignment="1">
      <alignment horizontal="center"/>
    </xf>
    <xf numFmtId="168" fontId="26" fillId="12" borderId="11" xfId="2" applyNumberFormat="1" applyFont="1" applyFill="1" applyBorder="1" applyAlignment="1">
      <alignment horizontal="center"/>
    </xf>
    <xf numFmtId="2" fontId="26" fillId="8" borderId="8" xfId="3" applyNumberFormat="1" applyFont="1" applyFill="1" applyBorder="1" applyAlignment="1">
      <alignment horizontal="center"/>
    </xf>
    <xf numFmtId="2" fontId="26" fillId="8" borderId="3" xfId="3" applyNumberFormat="1" applyFont="1" applyFill="1" applyBorder="1" applyAlignment="1">
      <alignment horizontal="center"/>
    </xf>
    <xf numFmtId="1" fontId="26" fillId="8" borderId="3" xfId="3" applyNumberFormat="1" applyFont="1" applyFill="1" applyBorder="1" applyAlignment="1">
      <alignment horizontal="center"/>
    </xf>
    <xf numFmtId="166" fontId="26" fillId="8" borderId="3" xfId="3" applyNumberFormat="1" applyFont="1" applyFill="1" applyBorder="1" applyAlignment="1">
      <alignment horizontal="center"/>
    </xf>
    <xf numFmtId="1" fontId="26" fillId="8" borderId="11" xfId="3" applyNumberFormat="1" applyFont="1" applyFill="1" applyBorder="1" applyAlignment="1">
      <alignment horizontal="center"/>
    </xf>
    <xf numFmtId="0" fontId="26" fillId="12" borderId="8" xfId="3" applyFont="1" applyFill="1" applyBorder="1" applyAlignment="1">
      <alignment horizontal="center" wrapText="1"/>
    </xf>
    <xf numFmtId="0" fontId="26" fillId="12" borderId="18" xfId="3" applyFont="1" applyFill="1" applyBorder="1" applyAlignment="1">
      <alignment horizontal="center"/>
    </xf>
    <xf numFmtId="0" fontId="38" fillId="7" borderId="3" xfId="6" applyFont="1" applyFill="1" applyBorder="1" applyAlignment="1">
      <alignment horizontal="left" vertical="center"/>
    </xf>
    <xf numFmtId="0" fontId="26" fillId="7" borderId="18" xfId="3" applyFont="1" applyFill="1" applyBorder="1" applyAlignment="1">
      <alignment horizontal="center"/>
    </xf>
    <xf numFmtId="0" fontId="26" fillId="7" borderId="3" xfId="6" applyFont="1" applyFill="1" applyBorder="1" applyAlignment="1">
      <alignment horizontal="left" vertical="center"/>
    </xf>
    <xf numFmtId="0" fontId="26" fillId="7" borderId="12" xfId="6" applyFont="1" applyFill="1" applyBorder="1" applyAlignment="1">
      <alignment horizontal="left" vertical="center"/>
    </xf>
    <xf numFmtId="168" fontId="26" fillId="7" borderId="10" xfId="2" applyNumberFormat="1" applyFont="1" applyFill="1" applyBorder="1" applyAlignment="1">
      <alignment horizontal="center"/>
    </xf>
    <xf numFmtId="168" fontId="26" fillId="7" borderId="3" xfId="2" applyNumberFormat="1" applyFont="1" applyFill="1" applyBorder="1" applyAlignment="1">
      <alignment horizontal="center"/>
    </xf>
    <xf numFmtId="168" fontId="26" fillId="7" borderId="11" xfId="2" applyNumberFormat="1" applyFont="1" applyFill="1" applyBorder="1" applyAlignment="1">
      <alignment horizontal="center"/>
    </xf>
    <xf numFmtId="2" fontId="26" fillId="7" borderId="8" xfId="3" applyNumberFormat="1" applyFont="1" applyFill="1" applyBorder="1" applyAlignment="1">
      <alignment horizontal="center"/>
    </xf>
    <xf numFmtId="2" fontId="26" fillId="7" borderId="3" xfId="3" applyNumberFormat="1" applyFont="1" applyFill="1" applyBorder="1" applyAlignment="1">
      <alignment horizontal="center"/>
    </xf>
    <xf numFmtId="1" fontId="26" fillId="7" borderId="3" xfId="3" applyNumberFormat="1" applyFont="1" applyFill="1" applyBorder="1" applyAlignment="1">
      <alignment horizontal="center"/>
    </xf>
    <xf numFmtId="166" fontId="26" fillId="7" borderId="3" xfId="3" applyNumberFormat="1" applyFont="1" applyFill="1" applyBorder="1" applyAlignment="1">
      <alignment horizontal="center"/>
    </xf>
    <xf numFmtId="1" fontId="26" fillId="7" borderId="11" xfId="3" applyNumberFormat="1" applyFont="1" applyFill="1" applyBorder="1" applyAlignment="1">
      <alignment horizontal="center"/>
    </xf>
    <xf numFmtId="0" fontId="26" fillId="7" borderId="14" xfId="0" applyFont="1" applyFill="1" applyBorder="1"/>
    <xf numFmtId="0" fontId="41" fillId="7" borderId="14" xfId="0" applyFont="1" applyFill="1" applyBorder="1"/>
    <xf numFmtId="0" fontId="41" fillId="7" borderId="17" xfId="0" applyFont="1" applyFill="1" applyBorder="1"/>
    <xf numFmtId="0" fontId="38" fillId="13" borderId="3" xfId="0" applyFont="1" applyFill="1" applyBorder="1" applyAlignment="1">
      <alignment horizontal="left" vertical="center"/>
    </xf>
    <xf numFmtId="0" fontId="26" fillId="13" borderId="3" xfId="0" applyFont="1" applyFill="1" applyBorder="1" applyAlignment="1">
      <alignment horizontal="left" vertical="center"/>
    </xf>
    <xf numFmtId="0" fontId="26" fillId="13" borderId="12" xfId="0" applyFont="1" applyFill="1" applyBorder="1" applyAlignment="1">
      <alignment horizontal="left" vertical="center"/>
    </xf>
    <xf numFmtId="170" fontId="26" fillId="11" borderId="11" xfId="2" applyNumberFormat="1" applyFont="1" applyFill="1" applyBorder="1" applyAlignment="1">
      <alignment horizontal="center"/>
    </xf>
    <xf numFmtId="2" fontId="26" fillId="11" borderId="8" xfId="0" applyNumberFormat="1" applyFont="1" applyFill="1" applyBorder="1" applyAlignment="1">
      <alignment horizontal="center"/>
    </xf>
    <xf numFmtId="2" fontId="26" fillId="11" borderId="3" xfId="0" applyNumberFormat="1" applyFont="1" applyFill="1" applyBorder="1" applyAlignment="1">
      <alignment horizontal="center"/>
    </xf>
    <xf numFmtId="1" fontId="26" fillId="11" borderId="3" xfId="0" applyNumberFormat="1" applyFont="1" applyFill="1" applyBorder="1" applyAlignment="1">
      <alignment horizontal="center"/>
    </xf>
    <xf numFmtId="166" fontId="26" fillId="11" borderId="3" xfId="0" applyNumberFormat="1" applyFont="1" applyFill="1" applyBorder="1" applyAlignment="1">
      <alignment horizontal="center"/>
    </xf>
    <xf numFmtId="0" fontId="26" fillId="13" borderId="14" xfId="0" applyFont="1" applyFill="1" applyBorder="1"/>
    <xf numFmtId="0" fontId="41" fillId="13" borderId="14" xfId="0" applyFont="1" applyFill="1" applyBorder="1"/>
    <xf numFmtId="0" fontId="26" fillId="13" borderId="18" xfId="0" applyFont="1" applyFill="1" applyBorder="1" applyAlignment="1">
      <alignment horizontal="center"/>
    </xf>
    <xf numFmtId="0" fontId="41" fillId="13" borderId="17" xfId="0" applyFont="1" applyFill="1" applyBorder="1"/>
    <xf numFmtId="1" fontId="38" fillId="5" borderId="3" xfId="0" applyNumberFormat="1" applyFont="1" applyFill="1" applyBorder="1" applyAlignment="1">
      <alignment horizontal="left" vertical="center"/>
    </xf>
    <xf numFmtId="0" fontId="26" fillId="5" borderId="3" xfId="0" applyNumberFormat="1" applyFont="1" applyFill="1" applyBorder="1" applyAlignment="1">
      <alignment horizontal="left" vertical="center"/>
    </xf>
    <xf numFmtId="0" fontId="26" fillId="5" borderId="12" xfId="0" applyNumberFormat="1" applyFont="1" applyFill="1" applyBorder="1" applyAlignment="1">
      <alignment horizontal="left" vertical="center"/>
    </xf>
    <xf numFmtId="2" fontId="26" fillId="5" borderId="8" xfId="0" applyNumberFormat="1" applyFont="1" applyFill="1" applyBorder="1" applyAlignment="1">
      <alignment horizontal="center"/>
    </xf>
    <xf numFmtId="2" fontId="26" fillId="5" borderId="3" xfId="0" applyNumberFormat="1" applyFont="1" applyFill="1" applyBorder="1" applyAlignment="1">
      <alignment horizontal="center"/>
    </xf>
    <xf numFmtId="1" fontId="26" fillId="5" borderId="3" xfId="0" applyNumberFormat="1" applyFont="1" applyFill="1" applyBorder="1" applyAlignment="1">
      <alignment horizontal="center"/>
    </xf>
    <xf numFmtId="166" fontId="26" fillId="5" borderId="3" xfId="0" applyNumberFormat="1" applyFont="1" applyFill="1" applyBorder="1" applyAlignment="1">
      <alignment horizontal="center"/>
    </xf>
    <xf numFmtId="0" fontId="26" fillId="5" borderId="14" xfId="0" applyFont="1" applyFill="1" applyBorder="1"/>
    <xf numFmtId="0" fontId="41" fillId="5" borderId="14" xfId="0" applyFont="1" applyFill="1" applyBorder="1"/>
    <xf numFmtId="168" fontId="26" fillId="5" borderId="8" xfId="0" applyNumberFormat="1" applyFont="1" applyFill="1" applyBorder="1" applyAlignment="1">
      <alignment horizontal="center"/>
    </xf>
    <xf numFmtId="15" fontId="38" fillId="5" borderId="3" xfId="0" applyNumberFormat="1" applyFont="1" applyFill="1" applyBorder="1" applyAlignment="1">
      <alignment horizontal="left" vertical="center"/>
    </xf>
    <xf numFmtId="0" fontId="38" fillId="5" borderId="3" xfId="0" applyFont="1" applyFill="1" applyBorder="1" applyAlignment="1">
      <alignment horizontal="left" vertical="center"/>
    </xf>
    <xf numFmtId="0" fontId="38" fillId="14" borderId="3" xfId="0" applyFont="1" applyFill="1" applyBorder="1" applyAlignment="1">
      <alignment horizontal="left" vertical="center"/>
    </xf>
    <xf numFmtId="0" fontId="26" fillId="14" borderId="3" xfId="0" applyFont="1" applyFill="1" applyBorder="1" applyAlignment="1">
      <alignment horizontal="left" vertical="center"/>
    </xf>
    <xf numFmtId="0" fontId="26" fillId="14" borderId="12" xfId="0" applyFont="1" applyFill="1" applyBorder="1" applyAlignment="1">
      <alignment horizontal="left" vertical="center"/>
    </xf>
    <xf numFmtId="0" fontId="26" fillId="14" borderId="13" xfId="0" applyFont="1" applyFill="1" applyBorder="1"/>
    <xf numFmtId="0" fontId="26" fillId="14" borderId="14" xfId="0" applyFont="1" applyFill="1" applyBorder="1"/>
    <xf numFmtId="0" fontId="38" fillId="9" borderId="3" xfId="0" applyFont="1" applyFill="1" applyBorder="1" applyAlignment="1">
      <alignment horizontal="left" vertical="center"/>
    </xf>
    <xf numFmtId="0" fontId="26" fillId="9" borderId="3" xfId="0" applyFont="1" applyFill="1" applyBorder="1" applyAlignment="1">
      <alignment horizontal="left" vertical="center"/>
    </xf>
    <xf numFmtId="0" fontId="26" fillId="9" borderId="12" xfId="0" applyFont="1" applyFill="1" applyBorder="1" applyAlignment="1">
      <alignment horizontal="left" vertical="center"/>
    </xf>
    <xf numFmtId="0" fontId="26" fillId="9" borderId="13" xfId="0" applyFont="1" applyFill="1" applyBorder="1"/>
    <xf numFmtId="0" fontId="26" fillId="3" borderId="14" xfId="0" applyFont="1" applyFill="1" applyBorder="1"/>
    <xf numFmtId="0" fontId="26" fillId="3" borderId="17" xfId="0" applyFont="1" applyFill="1" applyBorder="1"/>
    <xf numFmtId="168" fontId="26" fillId="2" borderId="3" xfId="0" applyNumberFormat="1" applyFont="1" applyFill="1" applyBorder="1" applyAlignment="1">
      <alignment horizontal="center"/>
    </xf>
    <xf numFmtId="0" fontId="26" fillId="2" borderId="3" xfId="1" applyFont="1" applyFill="1" applyBorder="1" applyAlignment="1">
      <alignment horizontal="center"/>
    </xf>
    <xf numFmtId="0" fontId="43" fillId="2" borderId="3" xfId="0" applyFont="1" applyFill="1" applyBorder="1" applyAlignment="1">
      <alignment horizontal="center" vertical="center"/>
    </xf>
    <xf numFmtId="0" fontId="34" fillId="35" borderId="3" xfId="0" applyFont="1" applyFill="1" applyBorder="1" applyAlignment="1">
      <alignment horizontal="center" vertical="center" wrapText="1"/>
    </xf>
    <xf numFmtId="0" fontId="34" fillId="0" borderId="3" xfId="0" applyFont="1" applyFill="1" applyBorder="1" applyAlignment="1">
      <alignment horizontal="center" vertical="center" wrapText="1"/>
    </xf>
    <xf numFmtId="0" fontId="46" fillId="0" borderId="0" xfId="0" applyFont="1"/>
    <xf numFmtId="0" fontId="46" fillId="0" borderId="3" xfId="0" applyFont="1" applyBorder="1" applyAlignment="1">
      <alignment horizontal="center" vertical="center"/>
    </xf>
    <xf numFmtId="0" fontId="46" fillId="0" borderId="3" xfId="0" applyFont="1" applyBorder="1" applyAlignment="1">
      <alignment horizontal="center" vertical="center" wrapText="1"/>
    </xf>
    <xf numFmtId="0" fontId="48" fillId="0" borderId="3" xfId="0" applyFont="1" applyBorder="1" applyAlignment="1">
      <alignment horizontal="left" vertical="center" wrapText="1" readingOrder="1"/>
    </xf>
    <xf numFmtId="0" fontId="51" fillId="0" borderId="3" xfId="0" applyFont="1" applyBorder="1" applyAlignment="1">
      <alignment horizontal="center" vertical="center"/>
    </xf>
    <xf numFmtId="0" fontId="46" fillId="0" borderId="0" xfId="0" applyFont="1" applyFill="1" applyBorder="1"/>
    <xf numFmtId="0" fontId="46" fillId="15" borderId="23" xfId="0" applyFont="1" applyFill="1" applyBorder="1" applyAlignment="1">
      <alignment textRotation="90"/>
    </xf>
    <xf numFmtId="0" fontId="46" fillId="15" borderId="24" xfId="0" applyFont="1" applyFill="1" applyBorder="1" applyAlignment="1">
      <alignment textRotation="90"/>
    </xf>
    <xf numFmtId="0" fontId="46" fillId="15" borderId="25" xfId="0" applyFont="1" applyFill="1" applyBorder="1" applyAlignment="1">
      <alignment textRotation="90"/>
    </xf>
    <xf numFmtId="0" fontId="46" fillId="16" borderId="23" xfId="0" applyFont="1" applyFill="1" applyBorder="1" applyAlignment="1">
      <alignment textRotation="90"/>
    </xf>
    <xf numFmtId="0" fontId="46" fillId="16" borderId="24" xfId="0" applyFont="1" applyFill="1" applyBorder="1" applyAlignment="1">
      <alignment textRotation="90"/>
    </xf>
    <xf numFmtId="0" fontId="46" fillId="16" borderId="58" xfId="0" applyFont="1" applyFill="1" applyBorder="1" applyAlignment="1">
      <alignment textRotation="90"/>
    </xf>
    <xf numFmtId="0" fontId="46" fillId="15" borderId="26" xfId="0" applyFont="1" applyFill="1" applyBorder="1" applyAlignment="1">
      <alignment textRotation="90"/>
    </xf>
    <xf numFmtId="0" fontId="46" fillId="16" borderId="25" xfId="0" applyFont="1" applyFill="1" applyBorder="1" applyAlignment="1">
      <alignment textRotation="90"/>
    </xf>
    <xf numFmtId="0" fontId="46" fillId="15" borderId="50" xfId="0" applyFont="1" applyFill="1" applyBorder="1" applyAlignment="1">
      <alignment textRotation="90"/>
    </xf>
    <xf numFmtId="0" fontId="46" fillId="17" borderId="1" xfId="0" applyFont="1" applyFill="1" applyBorder="1" applyAlignment="1">
      <alignment textRotation="90"/>
    </xf>
    <xf numFmtId="0" fontId="55" fillId="0" borderId="45" xfId="0" applyFont="1" applyFill="1" applyBorder="1" applyAlignment="1">
      <alignment horizontal="center" vertical="center"/>
    </xf>
    <xf numFmtId="0" fontId="46" fillId="18" borderId="27" xfId="0" applyFont="1" applyFill="1" applyBorder="1" applyAlignment="1">
      <alignment horizontal="center" vertical="center"/>
    </xf>
    <xf numFmtId="0" fontId="46" fillId="21" borderId="18" xfId="0" applyFont="1" applyFill="1" applyBorder="1" applyAlignment="1">
      <alignment horizontal="center" vertical="center"/>
    </xf>
    <xf numFmtId="0" fontId="46" fillId="22" borderId="18" xfId="0" applyFont="1" applyFill="1" applyBorder="1" applyAlignment="1">
      <alignment horizontal="center" vertical="center"/>
    </xf>
    <xf numFmtId="166" fontId="46" fillId="17" borderId="33" xfId="0" applyNumberFormat="1" applyFont="1" applyFill="1" applyBorder="1" applyAlignment="1"/>
    <xf numFmtId="166" fontId="46" fillId="17" borderId="27" xfId="0" applyNumberFormat="1" applyFont="1" applyFill="1" applyBorder="1" applyAlignment="1"/>
    <xf numFmtId="0" fontId="46" fillId="25" borderId="12" xfId="0" applyFont="1" applyFill="1" applyBorder="1" applyAlignment="1">
      <alignment horizontal="center" vertical="center"/>
    </xf>
    <xf numFmtId="0" fontId="46" fillId="0" borderId="42" xfId="0" applyFont="1" applyFill="1" applyBorder="1" applyAlignment="1">
      <alignment horizontal="center" vertical="center"/>
    </xf>
    <xf numFmtId="0" fontId="55" fillId="0" borderId="5" xfId="0" applyFont="1" applyFill="1" applyBorder="1" applyAlignment="1">
      <alignment horizontal="center" vertical="center"/>
    </xf>
    <xf numFmtId="0" fontId="46" fillId="18" borderId="34" xfId="0" applyFont="1" applyFill="1" applyBorder="1" applyAlignment="1">
      <alignment horizontal="center" vertical="center"/>
    </xf>
    <xf numFmtId="0" fontId="46" fillId="21" borderId="12" xfId="0" applyFont="1" applyFill="1" applyBorder="1" applyAlignment="1">
      <alignment horizontal="center" vertical="center"/>
    </xf>
    <xf numFmtId="0" fontId="46" fillId="22" borderId="12" xfId="0" applyFont="1" applyFill="1" applyBorder="1" applyAlignment="1">
      <alignment horizontal="center" vertical="center"/>
    </xf>
    <xf numFmtId="166" fontId="46" fillId="0" borderId="0" xfId="0" applyNumberFormat="1" applyFont="1" applyFill="1" applyBorder="1"/>
    <xf numFmtId="0" fontId="46" fillId="0" borderId="0" xfId="0" applyFont="1" applyAlignment="1"/>
    <xf numFmtId="0" fontId="49" fillId="0" borderId="0" xfId="0" applyFont="1" applyFill="1" applyBorder="1" applyAlignment="1">
      <alignment horizontal="left" vertical="top"/>
    </xf>
    <xf numFmtId="10" fontId="46" fillId="0" borderId="0" xfId="0" applyNumberFormat="1" applyFont="1"/>
    <xf numFmtId="10" fontId="46" fillId="0" borderId="0" xfId="0" applyNumberFormat="1" applyFont="1" applyFill="1" applyBorder="1"/>
    <xf numFmtId="0" fontId="46" fillId="19" borderId="35" xfId="0" applyFont="1" applyFill="1" applyBorder="1" applyAlignment="1">
      <alignment horizontal="center"/>
    </xf>
    <xf numFmtId="0" fontId="46" fillId="19" borderId="36" xfId="0" applyFont="1" applyFill="1" applyBorder="1" applyAlignment="1">
      <alignment horizontal="center"/>
    </xf>
    <xf numFmtId="0" fontId="46" fillId="19" borderId="37" xfId="0" applyFont="1" applyFill="1" applyBorder="1" applyAlignment="1">
      <alignment horizontal="center"/>
    </xf>
    <xf numFmtId="0" fontId="46" fillId="20" borderId="35" xfId="0" applyFont="1" applyFill="1" applyBorder="1" applyAlignment="1">
      <alignment horizontal="center"/>
    </xf>
    <xf numFmtId="0" fontId="46" fillId="20" borderId="36" xfId="0" applyFont="1" applyFill="1" applyBorder="1" applyAlignment="1">
      <alignment horizontal="center"/>
    </xf>
    <xf numFmtId="0" fontId="46" fillId="20" borderId="38" xfId="0" applyFont="1" applyFill="1" applyBorder="1" applyAlignment="1">
      <alignment horizontal="center"/>
    </xf>
    <xf numFmtId="0" fontId="46" fillId="20" borderId="37" xfId="0" applyFont="1" applyFill="1" applyBorder="1" applyAlignment="1">
      <alignment horizontal="center"/>
    </xf>
    <xf numFmtId="0" fontId="46" fillId="19" borderId="38" xfId="0" applyFont="1" applyFill="1" applyBorder="1" applyAlignment="1">
      <alignment horizontal="center"/>
    </xf>
    <xf numFmtId="0" fontId="46" fillId="19" borderId="7" xfId="0" applyFont="1" applyFill="1" applyBorder="1" applyAlignment="1">
      <alignment horizontal="center"/>
    </xf>
    <xf numFmtId="0" fontId="46" fillId="18" borderId="6" xfId="0" applyFont="1" applyFill="1" applyBorder="1" applyAlignment="1">
      <alignment horizontal="center"/>
    </xf>
    <xf numFmtId="0" fontId="46" fillId="15" borderId="10" xfId="0" applyFont="1" applyFill="1" applyBorder="1" applyAlignment="1">
      <alignment horizontal="center"/>
    </xf>
    <xf numFmtId="0" fontId="46" fillId="15" borderId="3" xfId="0" applyFont="1" applyFill="1" applyBorder="1" applyAlignment="1">
      <alignment horizontal="center"/>
    </xf>
    <xf numFmtId="0" fontId="46" fillId="15" borderId="11" xfId="0" applyFont="1" applyFill="1" applyBorder="1" applyAlignment="1">
      <alignment horizontal="center"/>
    </xf>
    <xf numFmtId="0" fontId="46" fillId="16" borderId="10" xfId="0" applyFont="1" applyFill="1" applyBorder="1" applyAlignment="1">
      <alignment horizontal="center"/>
    </xf>
    <xf numFmtId="0" fontId="46" fillId="16" borderId="3" xfId="0" applyFont="1" applyFill="1" applyBorder="1" applyAlignment="1">
      <alignment horizontal="center"/>
    </xf>
    <xf numFmtId="0" fontId="46" fillId="16" borderId="8" xfId="0" applyFont="1" applyFill="1" applyBorder="1" applyAlignment="1">
      <alignment horizontal="center"/>
    </xf>
    <xf numFmtId="0" fontId="46" fillId="16" borderId="11" xfId="0" applyFont="1" applyFill="1" applyBorder="1" applyAlignment="1">
      <alignment horizontal="center"/>
    </xf>
    <xf numFmtId="0" fontId="46" fillId="15" borderId="8" xfId="0" applyFont="1" applyFill="1" applyBorder="1" applyAlignment="1">
      <alignment horizontal="center"/>
    </xf>
    <xf numFmtId="0" fontId="46" fillId="15" borderId="30" xfId="0" applyFont="1" applyFill="1" applyBorder="1" applyAlignment="1">
      <alignment horizontal="center"/>
    </xf>
    <xf numFmtId="0" fontId="46" fillId="21" borderId="18" xfId="0" applyFont="1" applyFill="1" applyBorder="1" applyAlignment="1">
      <alignment horizontal="center"/>
    </xf>
    <xf numFmtId="0" fontId="46" fillId="23" borderId="10" xfId="0" applyFont="1" applyFill="1" applyBorder="1" applyAlignment="1">
      <alignment horizontal="center"/>
    </xf>
    <xf numFmtId="0" fontId="46" fillId="23" borderId="3" xfId="0" applyFont="1" applyFill="1" applyBorder="1" applyAlignment="1">
      <alignment horizontal="center"/>
    </xf>
    <xf numFmtId="0" fontId="46" fillId="23" borderId="11" xfId="0" applyFont="1" applyFill="1" applyBorder="1" applyAlignment="1">
      <alignment horizontal="center"/>
    </xf>
    <xf numFmtId="0" fontId="46" fillId="24" borderId="10" xfId="0" applyFont="1" applyFill="1" applyBorder="1" applyAlignment="1">
      <alignment horizontal="center"/>
    </xf>
    <xf numFmtId="0" fontId="46" fillId="24" borderId="3" xfId="0" applyFont="1" applyFill="1" applyBorder="1" applyAlignment="1">
      <alignment horizontal="center"/>
    </xf>
    <xf numFmtId="0" fontId="46" fillId="24" borderId="8" xfId="0" applyFont="1" applyFill="1" applyBorder="1" applyAlignment="1">
      <alignment horizontal="center"/>
    </xf>
    <xf numFmtId="0" fontId="46" fillId="24" borderId="11" xfId="0" applyFont="1" applyFill="1" applyBorder="1" applyAlignment="1">
      <alignment horizontal="center"/>
    </xf>
    <xf numFmtId="0" fontId="46" fillId="23" borderId="8" xfId="0" applyFont="1" applyFill="1" applyBorder="1" applyAlignment="1">
      <alignment horizontal="center"/>
    </xf>
    <xf numFmtId="0" fontId="46" fillId="23" borderId="30" xfId="0" applyFont="1" applyFill="1" applyBorder="1" applyAlignment="1">
      <alignment horizontal="center"/>
    </xf>
    <xf numFmtId="0" fontId="46" fillId="22" borderId="18" xfId="0" applyFont="1" applyFill="1" applyBorder="1" applyAlignment="1">
      <alignment horizontal="center"/>
    </xf>
    <xf numFmtId="0" fontId="46" fillId="26" borderId="15" xfId="0" applyFont="1" applyFill="1" applyBorder="1" applyAlignment="1">
      <alignment horizontal="center"/>
    </xf>
    <xf numFmtId="0" fontId="46" fillId="26" borderId="13" xfId="0" applyFont="1" applyFill="1" applyBorder="1" applyAlignment="1">
      <alignment horizontal="center"/>
    </xf>
    <xf numFmtId="0" fontId="46" fillId="26" borderId="16" xfId="0" applyFont="1" applyFill="1" applyBorder="1" applyAlignment="1">
      <alignment horizontal="center"/>
    </xf>
    <xf numFmtId="0" fontId="46" fillId="27" borderId="15" xfId="0" applyFont="1" applyFill="1" applyBorder="1" applyAlignment="1">
      <alignment horizontal="center"/>
    </xf>
    <xf numFmtId="0" fontId="46" fillId="27" borderId="13" xfId="0" applyFont="1" applyFill="1" applyBorder="1" applyAlignment="1">
      <alignment horizontal="center"/>
    </xf>
    <xf numFmtId="0" fontId="46" fillId="27" borderId="28" xfId="0" applyFont="1" applyFill="1" applyBorder="1" applyAlignment="1">
      <alignment horizontal="center"/>
    </xf>
    <xf numFmtId="0" fontId="46" fillId="27" borderId="16" xfId="0" applyFont="1" applyFill="1" applyBorder="1" applyAlignment="1">
      <alignment horizontal="center"/>
    </xf>
    <xf numFmtId="0" fontId="46" fillId="26" borderId="28" xfId="0" applyFont="1" applyFill="1" applyBorder="1" applyAlignment="1">
      <alignment horizontal="center"/>
    </xf>
    <xf numFmtId="0" fontId="46" fillId="26" borderId="31" xfId="0" applyFont="1" applyFill="1" applyBorder="1" applyAlignment="1">
      <alignment horizontal="center"/>
    </xf>
    <xf numFmtId="0" fontId="46" fillId="25" borderId="18" xfId="0" applyFont="1" applyFill="1" applyBorder="1" applyAlignment="1">
      <alignment horizontal="center"/>
    </xf>
    <xf numFmtId="0" fontId="46" fillId="15" borderId="23" xfId="0" applyFont="1" applyFill="1" applyBorder="1" applyAlignment="1">
      <alignment horizontal="center"/>
    </xf>
    <xf numFmtId="0" fontId="46" fillId="15" borderId="24" xfId="0" applyFont="1" applyFill="1" applyBorder="1" applyAlignment="1">
      <alignment horizontal="center"/>
    </xf>
    <xf numFmtId="0" fontId="46" fillId="15" borderId="26" xfId="0" applyFont="1" applyFill="1" applyBorder="1" applyAlignment="1">
      <alignment horizontal="center"/>
    </xf>
    <xf numFmtId="0" fontId="46" fillId="15" borderId="25" xfId="0" applyFont="1" applyFill="1" applyBorder="1" applyAlignment="1">
      <alignment horizontal="center"/>
    </xf>
    <xf numFmtId="0" fontId="46" fillId="15" borderId="49" xfId="0" applyFont="1" applyFill="1" applyBorder="1" applyAlignment="1">
      <alignment horizontal="center"/>
    </xf>
    <xf numFmtId="0" fontId="46" fillId="26" borderId="10" xfId="0" applyFont="1" applyFill="1" applyBorder="1" applyAlignment="1">
      <alignment horizontal="center"/>
    </xf>
    <xf numFmtId="0" fontId="46" fillId="26" borderId="3" xfId="0" applyFont="1" applyFill="1" applyBorder="1" applyAlignment="1">
      <alignment horizontal="center"/>
    </xf>
    <xf numFmtId="0" fontId="46" fillId="26" borderId="11" xfId="0" applyFont="1" applyFill="1" applyBorder="1" applyAlignment="1">
      <alignment horizontal="center"/>
    </xf>
    <xf numFmtId="0" fontId="46" fillId="26" borderId="8" xfId="0" applyFont="1" applyFill="1" applyBorder="1" applyAlignment="1">
      <alignment horizontal="center"/>
    </xf>
    <xf numFmtId="0" fontId="46" fillId="26" borderId="30" xfId="0" applyFont="1" applyFill="1" applyBorder="1" applyAlignment="1">
      <alignment horizontal="center"/>
    </xf>
    <xf numFmtId="0" fontId="46" fillId="28" borderId="15" xfId="0" applyFont="1" applyFill="1" applyBorder="1" applyAlignment="1">
      <alignment horizontal="center"/>
    </xf>
    <xf numFmtId="0" fontId="46" fillId="28" borderId="13" xfId="0" applyFont="1" applyFill="1" applyBorder="1" applyAlignment="1">
      <alignment horizontal="center"/>
    </xf>
    <xf numFmtId="0" fontId="46" fillId="28" borderId="16" xfId="0" applyFont="1" applyFill="1" applyBorder="1" applyAlignment="1">
      <alignment horizontal="center"/>
    </xf>
    <xf numFmtId="0" fontId="46" fillId="28" borderId="28" xfId="0" applyFont="1" applyFill="1" applyBorder="1" applyAlignment="1">
      <alignment horizontal="center"/>
    </xf>
    <xf numFmtId="0" fontId="46" fillId="28" borderId="31" xfId="0" applyFont="1" applyFill="1" applyBorder="1" applyAlignment="1">
      <alignment horizontal="center"/>
    </xf>
    <xf numFmtId="0" fontId="46" fillId="0" borderId="50" xfId="0" applyFont="1" applyFill="1" applyBorder="1" applyAlignment="1">
      <alignment horizontal="center"/>
    </xf>
    <xf numFmtId="0" fontId="46" fillId="0" borderId="0" xfId="0" applyFont="1" applyFill="1" applyBorder="1" applyAlignment="1">
      <alignment horizontal="center"/>
    </xf>
    <xf numFmtId="0" fontId="46" fillId="0" borderId="0" xfId="0" applyFont="1" applyFill="1" applyBorder="1" applyAlignment="1">
      <alignment horizontal="left" vertical="top" wrapText="1"/>
    </xf>
    <xf numFmtId="0" fontId="47" fillId="0" borderId="3" xfId="0" applyFont="1" applyFill="1" applyBorder="1" applyAlignment="1">
      <alignment horizontal="center" wrapText="1"/>
    </xf>
    <xf numFmtId="0" fontId="52" fillId="17" borderId="12" xfId="0" applyFont="1" applyFill="1" applyBorder="1" applyAlignment="1">
      <alignment horizontal="center" wrapText="1"/>
    </xf>
    <xf numFmtId="0" fontId="46" fillId="0" borderId="0" xfId="0" applyFont="1" applyAlignment="1">
      <alignment textRotation="45"/>
    </xf>
    <xf numFmtId="0" fontId="50" fillId="0" borderId="53" xfId="0" applyNumberFormat="1" applyFont="1" applyBorder="1" applyAlignment="1">
      <alignment horizontal="center" vertical="top" wrapText="1"/>
    </xf>
    <xf numFmtId="0" fontId="50" fillId="0" borderId="54" xfId="0" applyNumberFormat="1" applyFont="1" applyBorder="1" applyAlignment="1">
      <alignment horizontal="center" vertical="top" wrapText="1"/>
    </xf>
    <xf numFmtId="0" fontId="60" fillId="0" borderId="9" xfId="0" applyFont="1" applyBorder="1"/>
    <xf numFmtId="0" fontId="46" fillId="0" borderId="9" xfId="0" applyFont="1" applyBorder="1"/>
    <xf numFmtId="0" fontId="46" fillId="0" borderId="17" xfId="0" applyFont="1" applyBorder="1" applyAlignment="1">
      <alignment horizontal="center" vertical="center"/>
    </xf>
    <xf numFmtId="0" fontId="60" fillId="0" borderId="12" xfId="0" applyFont="1" applyBorder="1"/>
    <xf numFmtId="0" fontId="46" fillId="0" borderId="12" xfId="0" applyFont="1" applyBorder="1"/>
    <xf numFmtId="49" fontId="46" fillId="2" borderId="3" xfId="0" applyNumberFormat="1" applyFont="1" applyFill="1" applyBorder="1" applyAlignment="1">
      <alignment vertical="top"/>
    </xf>
    <xf numFmtId="0" fontId="46" fillId="0" borderId="24" xfId="0" applyFont="1" applyBorder="1"/>
    <xf numFmtId="0" fontId="46" fillId="0" borderId="24" xfId="0" applyFont="1" applyBorder="1" applyAlignment="1">
      <alignment horizontal="center" vertical="center"/>
    </xf>
    <xf numFmtId="0" fontId="46" fillId="0" borderId="4" xfId="0" applyFont="1" applyBorder="1"/>
    <xf numFmtId="0" fontId="46" fillId="0" borderId="14" xfId="0" applyFont="1" applyBorder="1" applyAlignment="1">
      <alignment horizontal="center" vertical="center"/>
    </xf>
    <xf numFmtId="0" fontId="46" fillId="2" borderId="65" xfId="0" applyFont="1" applyFill="1" applyBorder="1"/>
    <xf numFmtId="0" fontId="46" fillId="2" borderId="65" xfId="0" applyFont="1" applyFill="1" applyBorder="1" applyAlignment="1">
      <alignment horizontal="center" vertical="center"/>
    </xf>
    <xf numFmtId="0" fontId="46" fillId="2" borderId="36" xfId="0" applyFont="1" applyFill="1" applyBorder="1"/>
    <xf numFmtId="0" fontId="46" fillId="0" borderId="34" xfId="0" applyFont="1" applyBorder="1"/>
    <xf numFmtId="0" fontId="46" fillId="2" borderId="10" xfId="0" applyFont="1" applyFill="1" applyBorder="1"/>
    <xf numFmtId="0" fontId="46" fillId="2" borderId="3" xfId="0" applyFont="1" applyFill="1" applyBorder="1"/>
    <xf numFmtId="0" fontId="46" fillId="0" borderId="12" xfId="0" applyFont="1" applyBorder="1" applyAlignment="1">
      <alignment horizontal="left"/>
    </xf>
    <xf numFmtId="0" fontId="60" fillId="0" borderId="0" xfId="0" applyFont="1"/>
    <xf numFmtId="0" fontId="58" fillId="2" borderId="13" xfId="0" applyFont="1" applyFill="1" applyBorder="1" applyAlignment="1">
      <alignment horizontal="center" vertical="center" textRotation="60" wrapText="1"/>
    </xf>
    <xf numFmtId="49" fontId="58" fillId="2" borderId="13" xfId="0" applyNumberFormat="1" applyFont="1" applyFill="1" applyBorder="1" applyAlignment="1">
      <alignment horizontal="center" vertical="center" textRotation="60" wrapText="1"/>
    </xf>
    <xf numFmtId="0" fontId="50" fillId="2" borderId="13" xfId="0" applyFont="1" applyFill="1" applyBorder="1" applyAlignment="1">
      <alignment horizontal="center" vertical="center" textRotation="60" wrapText="1"/>
    </xf>
    <xf numFmtId="0" fontId="59" fillId="0" borderId="55" xfId="0" applyFont="1" applyBorder="1" applyAlignment="1">
      <alignment horizontal="center"/>
    </xf>
    <xf numFmtId="0" fontId="50" fillId="2" borderId="35" xfId="0" applyFont="1" applyFill="1" applyBorder="1"/>
    <xf numFmtId="49" fontId="50" fillId="2" borderId="64" xfId="0" applyNumberFormat="1" applyFont="1" applyFill="1" applyBorder="1" applyAlignment="1">
      <alignment vertical="top"/>
    </xf>
    <xf numFmtId="49" fontId="50" fillId="2" borderId="62" xfId="0" applyNumberFormat="1" applyFont="1" applyFill="1" applyBorder="1" applyAlignment="1">
      <alignment vertical="top"/>
    </xf>
    <xf numFmtId="0" fontId="0" fillId="0" borderId="17" xfId="0" applyBorder="1" applyAlignment="1">
      <alignment wrapText="1"/>
    </xf>
    <xf numFmtId="0" fontId="0" fillId="0" borderId="17" xfId="0" applyBorder="1"/>
    <xf numFmtId="0" fontId="0" fillId="0" borderId="3" xfId="0" applyBorder="1" applyAlignment="1">
      <alignment wrapText="1"/>
    </xf>
    <xf numFmtId="0" fontId="0" fillId="0" borderId="3" xfId="0" applyBorder="1" applyAlignment="1"/>
    <xf numFmtId="0" fontId="1" fillId="0" borderId="25" xfId="0" applyFont="1" applyBorder="1" applyAlignment="1">
      <alignment horizontal="center" wrapText="1"/>
    </xf>
    <xf numFmtId="0" fontId="1" fillId="0" borderId="26" xfId="0" applyFont="1" applyBorder="1" applyAlignment="1">
      <alignment horizontal="center" wrapText="1"/>
    </xf>
    <xf numFmtId="0" fontId="1" fillId="0" borderId="24" xfId="0" applyFont="1" applyBorder="1" applyAlignment="1">
      <alignment horizontal="center" wrapText="1"/>
    </xf>
    <xf numFmtId="0" fontId="0" fillId="0" borderId="22" xfId="0" applyBorder="1" applyAlignment="1">
      <alignment horizontal="center"/>
    </xf>
    <xf numFmtId="0" fontId="0" fillId="0" borderId="11" xfId="0" applyBorder="1" applyAlignment="1">
      <alignment horizontal="center"/>
    </xf>
    <xf numFmtId="0" fontId="0" fillId="0" borderId="21" xfId="0" applyBorder="1" applyAlignment="1">
      <alignment horizontal="center" wrapText="1"/>
    </xf>
    <xf numFmtId="0" fontId="0" fillId="0" borderId="8" xfId="0" applyBorder="1" applyAlignment="1">
      <alignment horizontal="center"/>
    </xf>
    <xf numFmtId="0" fontId="0" fillId="0" borderId="8" xfId="0" applyBorder="1" applyAlignment="1">
      <alignment horizontal="center" wrapText="1"/>
    </xf>
    <xf numFmtId="172" fontId="0" fillId="0" borderId="17" xfId="0" applyNumberFormat="1" applyBorder="1"/>
    <xf numFmtId="172" fontId="0" fillId="0" borderId="17" xfId="0" applyNumberFormat="1" applyBorder="1" applyAlignment="1">
      <alignment horizontal="right"/>
    </xf>
    <xf numFmtId="172" fontId="0" fillId="0" borderId="3" xfId="0" applyNumberFormat="1" applyBorder="1"/>
    <xf numFmtId="0" fontId="0" fillId="0" borderId="0" xfId="0" applyAlignment="1">
      <alignment horizontal="center" vertical="center"/>
    </xf>
    <xf numFmtId="0" fontId="0" fillId="0" borderId="0" xfId="0" applyAlignment="1">
      <alignment horizontal="center" vertical="center" textRotation="90"/>
    </xf>
    <xf numFmtId="0" fontId="0" fillId="0" borderId="0" xfId="0" applyAlignment="1">
      <alignment horizontal="center" vertical="center" wrapText="1"/>
    </xf>
    <xf numFmtId="0" fontId="0" fillId="0" borderId="0" xfId="0" applyAlignment="1">
      <alignment vertical="center" textRotation="90"/>
    </xf>
    <xf numFmtId="0" fontId="63" fillId="37" borderId="3" xfId="7" applyNumberFormat="1" applyFont="1" applyFill="1" applyBorder="1" applyAlignment="1">
      <alignment horizontal="center" textRotation="90" wrapText="1"/>
    </xf>
    <xf numFmtId="0" fontId="63" fillId="37" borderId="3" xfId="7" applyNumberFormat="1" applyFont="1" applyFill="1" applyBorder="1" applyAlignment="1">
      <alignment horizontal="center" wrapText="1"/>
    </xf>
    <xf numFmtId="0" fontId="63" fillId="38" borderId="3" xfId="0" applyFont="1" applyFill="1" applyBorder="1" applyAlignment="1">
      <alignment horizontal="center" wrapText="1"/>
    </xf>
    <xf numFmtId="0" fontId="63" fillId="39" borderId="3" xfId="7" applyNumberFormat="1" applyFont="1" applyFill="1" applyBorder="1" applyAlignment="1">
      <alignment horizontal="center" textRotation="90" wrapText="1"/>
    </xf>
    <xf numFmtId="0" fontId="63" fillId="40" borderId="3" xfId="7" applyNumberFormat="1" applyFont="1" applyFill="1" applyBorder="1" applyAlignment="1">
      <alignment horizontal="center" textRotation="90" wrapText="1"/>
    </xf>
    <xf numFmtId="0" fontId="63" fillId="38" borderId="3" xfId="7" applyNumberFormat="1" applyFont="1" applyFill="1" applyBorder="1" applyAlignment="1">
      <alignment horizontal="center" wrapText="1"/>
    </xf>
    <xf numFmtId="0" fontId="63" fillId="41" borderId="3" xfId="7" applyNumberFormat="1" applyFont="1" applyFill="1" applyBorder="1" applyAlignment="1">
      <alignment horizontal="center" textRotation="90" wrapText="1"/>
    </xf>
    <xf numFmtId="0" fontId="64" fillId="42" borderId="3" xfId="0" applyFont="1" applyFill="1" applyBorder="1" applyAlignment="1" applyProtection="1">
      <alignment horizontal="center" textRotation="90"/>
    </xf>
    <xf numFmtId="0" fontId="65" fillId="0" borderId="3" xfId="0" applyFont="1" applyFill="1" applyBorder="1" applyAlignment="1">
      <alignment horizontal="center" vertical="center"/>
    </xf>
    <xf numFmtId="0" fontId="66" fillId="0" borderId="3" xfId="0" applyFont="1" applyFill="1" applyBorder="1" applyAlignment="1">
      <alignment horizontal="center" vertical="center" wrapText="1"/>
    </xf>
    <xf numFmtId="0" fontId="66" fillId="0" borderId="3" xfId="0" applyFont="1" applyFill="1" applyBorder="1" applyAlignment="1">
      <alignment horizontal="center" vertical="center" textRotation="90" wrapText="1"/>
    </xf>
    <xf numFmtId="0" fontId="0" fillId="0" borderId="3" xfId="0" applyFill="1" applyBorder="1" applyAlignment="1">
      <alignment vertical="top" wrapText="1"/>
    </xf>
    <xf numFmtId="0" fontId="0" fillId="0" borderId="3" xfId="0" applyFill="1" applyBorder="1" applyAlignment="1">
      <alignment horizontal="center" vertical="center"/>
    </xf>
    <xf numFmtId="0" fontId="0" fillId="0" borderId="3" xfId="0" applyFill="1" applyBorder="1" applyAlignment="1">
      <alignment vertical="center" wrapText="1"/>
    </xf>
    <xf numFmtId="0" fontId="0" fillId="0" borderId="3" xfId="0" applyFill="1" applyBorder="1" applyAlignment="1">
      <alignment horizontal="center" vertical="center" wrapText="1"/>
    </xf>
    <xf numFmtId="0" fontId="0" fillId="0" borderId="3" xfId="0" applyFill="1" applyBorder="1" applyAlignment="1">
      <alignment horizontal="center" vertical="center" textRotation="90"/>
    </xf>
    <xf numFmtId="0" fontId="0" fillId="0" borderId="3" xfId="0" applyFill="1" applyBorder="1" applyAlignment="1">
      <alignment horizontal="center" vertical="center" textRotation="90" wrapText="1"/>
    </xf>
    <xf numFmtId="0" fontId="64" fillId="0" borderId="3" xfId="0" applyFont="1" applyFill="1" applyBorder="1" applyAlignment="1" applyProtection="1">
      <alignment horizontal="center" vertical="center"/>
    </xf>
    <xf numFmtId="0" fontId="25" fillId="0" borderId="3" xfId="0" applyFont="1" applyFill="1" applyBorder="1" applyAlignment="1" applyProtection="1">
      <alignment horizontal="center" vertical="center"/>
    </xf>
    <xf numFmtId="0" fontId="25" fillId="0" borderId="3" xfId="0" applyFont="1" applyFill="1" applyBorder="1" applyAlignment="1" applyProtection="1">
      <alignment horizontal="center" vertical="center" textRotation="90"/>
    </xf>
    <xf numFmtId="0" fontId="58" fillId="0" borderId="3" xfId="0" applyFont="1" applyFill="1" applyBorder="1" applyAlignment="1">
      <alignment horizontal="center" vertical="center" textRotation="90"/>
    </xf>
    <xf numFmtId="0" fontId="25" fillId="0" borderId="3" xfId="0" applyFont="1" applyFill="1" applyBorder="1" applyAlignment="1" applyProtection="1">
      <alignment horizontal="center" vertical="center" wrapText="1"/>
    </xf>
    <xf numFmtId="0" fontId="0" fillId="0" borderId="3" xfId="0" applyFill="1" applyBorder="1" applyAlignment="1">
      <alignment vertical="center"/>
    </xf>
    <xf numFmtId="0" fontId="51" fillId="0" borderId="0" xfId="0" applyFont="1" applyBorder="1" applyAlignment="1">
      <alignment horizontal="center" wrapText="1"/>
    </xf>
    <xf numFmtId="0" fontId="51" fillId="0" borderId="0" xfId="0" applyFont="1" applyBorder="1" applyAlignment="1">
      <alignment horizontal="center"/>
    </xf>
    <xf numFmtId="0" fontId="51" fillId="0" borderId="3" xfId="0" applyFont="1" applyBorder="1" applyAlignment="1">
      <alignment horizontal="center" wrapText="1"/>
    </xf>
    <xf numFmtId="0" fontId="51" fillId="0" borderId="3" xfId="0" applyFont="1" applyBorder="1" applyAlignment="1">
      <alignment horizontal="center"/>
    </xf>
    <xf numFmtId="2" fontId="46" fillId="0" borderId="3" xfId="0" applyNumberFormat="1" applyFont="1" applyBorder="1" applyAlignment="1">
      <alignment horizontal="center" vertical="center"/>
    </xf>
    <xf numFmtId="0" fontId="50" fillId="0" borderId="59" xfId="0" applyFont="1" applyBorder="1" applyAlignment="1">
      <alignment horizontal="center"/>
    </xf>
    <xf numFmtId="0" fontId="0" fillId="0" borderId="27" xfId="0" applyBorder="1" applyAlignment="1">
      <alignment horizontal="left" wrapText="1"/>
    </xf>
    <xf numFmtId="0" fontId="0" fillId="0" borderId="0" xfId="0" applyAlignment="1">
      <alignment horizontal="left"/>
    </xf>
    <xf numFmtId="0" fontId="0" fillId="0" borderId="0" xfId="0" applyAlignment="1">
      <alignment horizontal="left" wrapText="1"/>
    </xf>
    <xf numFmtId="0" fontId="46" fillId="0" borderId="46" xfId="0" applyFont="1" applyFill="1" applyBorder="1" applyAlignment="1">
      <alignment horizontal="center" vertical="center"/>
    </xf>
    <xf numFmtId="0" fontId="46" fillId="0" borderId="0" xfId="0" applyFont="1" applyFill="1" applyBorder="1" applyAlignment="1">
      <alignment horizontal="center" vertical="center"/>
    </xf>
    <xf numFmtId="0" fontId="46" fillId="0" borderId="45" xfId="0" applyFont="1" applyFill="1" applyBorder="1" applyAlignment="1">
      <alignment horizontal="center" vertical="center"/>
    </xf>
    <xf numFmtId="0" fontId="46" fillId="0" borderId="27" xfId="0" applyFont="1" applyFill="1" applyBorder="1" applyAlignment="1">
      <alignment horizontal="center" vertical="center"/>
    </xf>
    <xf numFmtId="0" fontId="46" fillId="0" borderId="0" xfId="0" applyFont="1" applyFill="1" applyBorder="1" applyAlignment="1">
      <alignment horizontal="center"/>
    </xf>
    <xf numFmtId="0" fontId="46" fillId="0" borderId="51" xfId="0" applyFont="1" applyFill="1" applyBorder="1" applyAlignment="1">
      <alignment horizontal="center"/>
    </xf>
    <xf numFmtId="0" fontId="52" fillId="0" borderId="33" xfId="0" applyFont="1" applyFill="1" applyBorder="1" applyAlignment="1">
      <alignment horizontal="center"/>
    </xf>
    <xf numFmtId="0" fontId="52" fillId="0" borderId="17" xfId="0" applyFont="1" applyFill="1" applyBorder="1" applyAlignment="1">
      <alignment horizontal="center"/>
    </xf>
    <xf numFmtId="0" fontId="52" fillId="0" borderId="22" xfId="0" applyFont="1" applyFill="1" applyBorder="1" applyAlignment="1">
      <alignment horizontal="center"/>
    </xf>
    <xf numFmtId="166" fontId="46" fillId="15" borderId="48" xfId="0" applyNumberFormat="1" applyFont="1" applyFill="1" applyBorder="1" applyAlignment="1">
      <alignment horizontal="center"/>
    </xf>
    <xf numFmtId="166" fontId="46" fillId="15" borderId="56" xfId="0" applyNumberFormat="1" applyFont="1" applyFill="1" applyBorder="1" applyAlignment="1">
      <alignment horizontal="center"/>
    </xf>
    <xf numFmtId="166" fontId="46" fillId="15" borderId="46" xfId="0" applyNumberFormat="1" applyFont="1" applyFill="1" applyBorder="1" applyAlignment="1">
      <alignment horizontal="center"/>
    </xf>
    <xf numFmtId="166" fontId="46" fillId="15" borderId="51" xfId="0" applyNumberFormat="1" applyFont="1" applyFill="1" applyBorder="1" applyAlignment="1">
      <alignment horizontal="center"/>
    </xf>
    <xf numFmtId="166" fontId="46" fillId="15" borderId="47" xfId="0" applyNumberFormat="1" applyFont="1" applyFill="1" applyBorder="1" applyAlignment="1">
      <alignment horizontal="center"/>
    </xf>
    <xf numFmtId="166" fontId="46" fillId="15" borderId="57" xfId="0" applyNumberFormat="1" applyFont="1" applyFill="1" applyBorder="1" applyAlignment="1">
      <alignment horizontal="center"/>
    </xf>
    <xf numFmtId="166" fontId="46" fillId="17" borderId="49" xfId="0" applyNumberFormat="1" applyFont="1" applyFill="1" applyBorder="1" applyAlignment="1">
      <alignment horizontal="center"/>
    </xf>
    <xf numFmtId="166" fontId="46" fillId="17" borderId="26" xfId="0" applyNumberFormat="1" applyFont="1" applyFill="1" applyBorder="1" applyAlignment="1">
      <alignment horizontal="center"/>
    </xf>
    <xf numFmtId="0" fontId="25" fillId="0" borderId="48" xfId="0" applyFont="1" applyFill="1" applyBorder="1" applyAlignment="1" applyProtection="1">
      <alignment horizontal="center"/>
    </xf>
    <xf numFmtId="0" fontId="25" fillId="0" borderId="46" xfId="0" applyFont="1" applyFill="1" applyBorder="1" applyAlignment="1" applyProtection="1">
      <alignment horizontal="center"/>
    </xf>
    <xf numFmtId="0" fontId="25" fillId="0" borderId="47" xfId="0" applyFont="1" applyFill="1" applyBorder="1" applyAlignment="1" applyProtection="1">
      <alignment horizontal="center"/>
    </xf>
    <xf numFmtId="0" fontId="25" fillId="0" borderId="39" xfId="0" applyFont="1" applyFill="1" applyBorder="1" applyAlignment="1" applyProtection="1">
      <alignment horizontal="center"/>
    </xf>
    <xf numFmtId="0" fontId="25" fillId="0" borderId="40" xfId="0" applyFont="1" applyFill="1" applyBorder="1" applyAlignment="1" applyProtection="1">
      <alignment horizontal="center"/>
    </xf>
    <xf numFmtId="0" fontId="25" fillId="0" borderId="32" xfId="0" applyFont="1" applyFill="1" applyBorder="1" applyAlignment="1" applyProtection="1">
      <alignment horizontal="center"/>
    </xf>
    <xf numFmtId="0" fontId="46" fillId="0" borderId="29" xfId="0" applyFont="1" applyFill="1" applyBorder="1" applyAlignment="1">
      <alignment horizontal="center" vertical="center" wrapText="1"/>
    </xf>
    <xf numFmtId="0" fontId="46" fillId="0" borderId="41" xfId="0" applyFont="1" applyFill="1" applyBorder="1" applyAlignment="1">
      <alignment horizontal="center" vertical="center" wrapText="1"/>
    </xf>
    <xf numFmtId="166" fontId="46" fillId="0" borderId="29" xfId="0" applyNumberFormat="1" applyFont="1" applyFill="1" applyBorder="1" applyAlignment="1">
      <alignment horizontal="center" vertical="center" wrapText="1"/>
    </xf>
    <xf numFmtId="166" fontId="46" fillId="0" borderId="32" xfId="0" applyNumberFormat="1" applyFont="1" applyFill="1" applyBorder="1" applyAlignment="1">
      <alignment horizontal="center" vertical="center" wrapText="1"/>
    </xf>
    <xf numFmtId="0" fontId="46" fillId="0" borderId="0" xfId="0" applyFont="1" applyFill="1" applyBorder="1" applyAlignment="1">
      <alignment horizontal="left" vertical="top" wrapText="1"/>
    </xf>
    <xf numFmtId="0" fontId="46" fillId="0" borderId="42" xfId="0" applyFont="1" applyFill="1" applyBorder="1" applyAlignment="1">
      <alignment horizontal="center"/>
    </xf>
    <xf numFmtId="0" fontId="46" fillId="0" borderId="26" xfId="0" applyFont="1" applyFill="1" applyBorder="1" applyAlignment="1">
      <alignment horizontal="center"/>
    </xf>
    <xf numFmtId="0" fontId="46" fillId="0" borderId="0" xfId="0" applyFont="1" applyFill="1" applyBorder="1" applyAlignment="1">
      <alignment horizontal="left" vertical="center" wrapText="1"/>
    </xf>
    <xf numFmtId="0" fontId="52" fillId="0" borderId="43" xfId="0" applyFont="1" applyFill="1" applyBorder="1" applyAlignment="1">
      <alignment horizontal="center" wrapText="1"/>
    </xf>
    <xf numFmtId="0" fontId="52" fillId="0" borderId="44" xfId="0" applyFont="1" applyFill="1" applyBorder="1" applyAlignment="1">
      <alignment horizontal="center"/>
    </xf>
    <xf numFmtId="0" fontId="48" fillId="15" borderId="10" xfId="0" applyFont="1" applyFill="1" applyBorder="1" applyAlignment="1">
      <alignment horizontal="center" vertical="center" wrapText="1"/>
    </xf>
    <xf numFmtId="0" fontId="48" fillId="15" borderId="3" xfId="0" applyFont="1" applyFill="1" applyBorder="1" applyAlignment="1">
      <alignment horizontal="center" vertical="center" wrapText="1"/>
    </xf>
    <xf numFmtId="0" fontId="48" fillId="16" borderId="27" xfId="0" applyFont="1" applyFill="1" applyBorder="1" applyAlignment="1">
      <alignment horizontal="center" vertical="center" wrapText="1"/>
    </xf>
    <xf numFmtId="0" fontId="48" fillId="16" borderId="52" xfId="0" applyFont="1" applyFill="1" applyBorder="1" applyAlignment="1">
      <alignment horizontal="center" vertical="center" wrapText="1"/>
    </xf>
    <xf numFmtId="0" fontId="48" fillId="15" borderId="45" xfId="0" applyFont="1" applyFill="1" applyBorder="1" applyAlignment="1">
      <alignment horizontal="center" vertical="center" wrapText="1"/>
    </xf>
    <xf numFmtId="0" fontId="48" fillId="15" borderId="27" xfId="0" applyFont="1" applyFill="1" applyBorder="1" applyAlignment="1">
      <alignment horizontal="center" vertical="center" wrapText="1"/>
    </xf>
    <xf numFmtId="0" fontId="48" fillId="15" borderId="52" xfId="0" applyFont="1" applyFill="1" applyBorder="1" applyAlignment="1">
      <alignment horizontal="center" vertical="center" wrapText="1"/>
    </xf>
    <xf numFmtId="0" fontId="48" fillId="16" borderId="45" xfId="0" applyFont="1" applyFill="1" applyBorder="1" applyAlignment="1">
      <alignment horizontal="center" vertical="center" wrapText="1"/>
    </xf>
    <xf numFmtId="0" fontId="28" fillId="0" borderId="13" xfId="0" applyFont="1" applyFill="1" applyBorder="1" applyAlignment="1">
      <alignment horizontal="center" vertical="center" wrapText="1"/>
    </xf>
    <xf numFmtId="0" fontId="28" fillId="0" borderId="14" xfId="0" applyFont="1" applyFill="1" applyBorder="1" applyAlignment="1">
      <alignment horizontal="center" vertical="center" wrapText="1"/>
    </xf>
    <xf numFmtId="0" fontId="28" fillId="0" borderId="17" xfId="0" applyFont="1" applyFill="1" applyBorder="1" applyAlignment="1">
      <alignment horizontal="center" vertical="center" wrapText="1"/>
    </xf>
    <xf numFmtId="0" fontId="29" fillId="34" borderId="3" xfId="0" applyFont="1" applyFill="1" applyBorder="1" applyAlignment="1">
      <alignment horizontal="center" vertical="center" wrapText="1"/>
    </xf>
    <xf numFmtId="0" fontId="29" fillId="33" borderId="3" xfId="0" applyFont="1" applyFill="1" applyBorder="1" applyAlignment="1">
      <alignment horizontal="center" vertical="center" wrapText="1"/>
    </xf>
    <xf numFmtId="0" fontId="29" fillId="34" borderId="3" xfId="0" applyFont="1" applyFill="1" applyBorder="1" applyAlignment="1">
      <alignment horizontal="center" vertical="center"/>
    </xf>
    <xf numFmtId="0" fontId="29" fillId="31" borderId="3" xfId="0" applyFont="1" applyFill="1" applyBorder="1" applyAlignment="1">
      <alignment horizontal="center" vertical="center" wrapText="1"/>
    </xf>
    <xf numFmtId="0" fontId="28" fillId="31" borderId="3" xfId="0" applyFont="1" applyFill="1" applyBorder="1" applyAlignment="1">
      <alignment horizontal="center" vertical="center" wrapText="1"/>
    </xf>
    <xf numFmtId="0" fontId="28" fillId="32" borderId="3" xfId="0" applyFont="1" applyFill="1" applyBorder="1" applyAlignment="1">
      <alignment horizontal="center" vertical="center" wrapText="1"/>
    </xf>
    <xf numFmtId="0" fontId="28" fillId="33" borderId="3" xfId="0" applyFont="1" applyFill="1" applyBorder="1" applyAlignment="1">
      <alignment horizontal="center" vertical="center" wrapText="1"/>
    </xf>
    <xf numFmtId="0" fontId="28" fillId="34" borderId="3" xfId="0" applyFont="1" applyFill="1" applyBorder="1" applyAlignment="1">
      <alignment horizontal="center" vertical="center" wrapText="1"/>
    </xf>
    <xf numFmtId="0" fontId="29" fillId="29" borderId="3" xfId="0" applyFont="1" applyFill="1" applyBorder="1" applyAlignment="1">
      <alignment horizontal="center" vertical="center" wrapText="1"/>
    </xf>
    <xf numFmtId="0" fontId="28" fillId="29" borderId="3" xfId="0" applyFont="1" applyFill="1" applyBorder="1" applyAlignment="1">
      <alignment horizontal="center" vertical="center" wrapText="1"/>
    </xf>
    <xf numFmtId="0" fontId="28" fillId="30" borderId="3" xfId="0" applyFont="1" applyFill="1" applyBorder="1" applyAlignment="1">
      <alignment horizontal="center" vertical="center" wrapText="1"/>
    </xf>
    <xf numFmtId="0" fontId="29" fillId="35" borderId="3"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29" fillId="32" borderId="3" xfId="0" applyFont="1" applyFill="1" applyBorder="1" applyAlignment="1">
      <alignment horizontal="center" vertical="center" wrapText="1"/>
    </xf>
    <xf numFmtId="0" fontId="29" fillId="30" borderId="3" xfId="0" applyFont="1" applyFill="1" applyBorder="1" applyAlignment="1">
      <alignment horizontal="center" vertical="center" wrapText="1"/>
    </xf>
    <xf numFmtId="0" fontId="35" fillId="0" borderId="12" xfId="0" applyFont="1" applyFill="1" applyBorder="1" applyAlignment="1">
      <alignment horizontal="center" vertical="center" wrapText="1"/>
    </xf>
    <xf numFmtId="0" fontId="35" fillId="0" borderId="18" xfId="0" applyFont="1" applyFill="1" applyBorder="1" applyAlignment="1">
      <alignment horizontal="center" vertical="center" wrapText="1"/>
    </xf>
    <xf numFmtId="0" fontId="35" fillId="0" borderId="8" xfId="0" applyFont="1" applyFill="1" applyBorder="1" applyAlignment="1">
      <alignment horizontal="center" vertical="center" wrapText="1"/>
    </xf>
    <xf numFmtId="0" fontId="35" fillId="0" borderId="13" xfId="0" applyFont="1" applyFill="1" applyBorder="1" applyAlignment="1">
      <alignment horizontal="center" vertical="center" wrapText="1"/>
    </xf>
    <xf numFmtId="0" fontId="35" fillId="0" borderId="14" xfId="0" applyFont="1" applyFill="1" applyBorder="1" applyAlignment="1">
      <alignment horizontal="center" vertical="center" wrapText="1"/>
    </xf>
    <xf numFmtId="0" fontId="35" fillId="0" borderId="17"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51" fillId="0" borderId="3" xfId="0" applyFont="1" applyBorder="1" applyAlignment="1">
      <alignment horizontal="center" wrapText="1"/>
    </xf>
    <xf numFmtId="0" fontId="51" fillId="0" borderId="3" xfId="0" applyFont="1" applyBorder="1" applyAlignment="1">
      <alignment horizontal="center"/>
    </xf>
    <xf numFmtId="0" fontId="46" fillId="0" borderId="0" xfId="0" applyFont="1" applyAlignment="1">
      <alignment horizontal="left" wrapText="1"/>
    </xf>
    <xf numFmtId="0" fontId="0" fillId="0" borderId="0" xfId="0" applyAlignment="1">
      <alignment horizontal="left" vertical="top" wrapText="1"/>
    </xf>
    <xf numFmtId="0" fontId="0" fillId="0" borderId="12" xfId="0" applyBorder="1" applyAlignment="1">
      <alignment horizontal="center" wrapText="1"/>
    </xf>
    <xf numFmtId="0" fontId="0" fillId="0" borderId="18" xfId="0" applyBorder="1" applyAlignment="1">
      <alignment horizontal="center" wrapText="1"/>
    </xf>
    <xf numFmtId="0" fontId="0" fillId="0" borderId="8" xfId="0" applyBorder="1" applyAlignment="1">
      <alignment horizontal="center" wrapText="1"/>
    </xf>
    <xf numFmtId="0" fontId="0" fillId="0" borderId="12" xfId="0" applyBorder="1" applyAlignment="1">
      <alignment horizontal="center" vertical="center" wrapText="1"/>
    </xf>
    <xf numFmtId="0" fontId="0" fillId="0" borderId="18" xfId="0" applyBorder="1" applyAlignment="1">
      <alignment horizontal="center" vertical="center" wrapText="1"/>
    </xf>
    <xf numFmtId="0" fontId="0" fillId="0" borderId="8" xfId="0" applyBorder="1" applyAlignment="1">
      <alignment horizontal="center" vertical="center" wrapText="1"/>
    </xf>
    <xf numFmtId="0" fontId="29" fillId="0" borderId="0" xfId="0" applyFont="1" applyAlignment="1">
      <alignment horizontal="left" wrapText="1"/>
    </xf>
    <xf numFmtId="0" fontId="26" fillId="8" borderId="13" xfId="3" applyFont="1" applyFill="1" applyBorder="1" applyAlignment="1">
      <alignment horizontal="left" vertical="top" wrapText="1"/>
    </xf>
    <xf numFmtId="0" fontId="26" fillId="8" borderId="14" xfId="3" applyFont="1" applyFill="1" applyBorder="1" applyAlignment="1">
      <alignment horizontal="left" vertical="top" wrapText="1"/>
    </xf>
    <xf numFmtId="0" fontId="26" fillId="8" borderId="17" xfId="3" applyFont="1" applyFill="1" applyBorder="1" applyAlignment="1">
      <alignment horizontal="left" vertical="top" wrapText="1"/>
    </xf>
    <xf numFmtId="0" fontId="26" fillId="0" borderId="13" xfId="0" applyFont="1" applyBorder="1" applyAlignment="1">
      <alignment horizontal="left" vertical="top"/>
    </xf>
    <xf numFmtId="0" fontId="26" fillId="0" borderId="14" xfId="0" applyFont="1" applyBorder="1" applyAlignment="1">
      <alignment horizontal="left" vertical="top"/>
    </xf>
    <xf numFmtId="0" fontId="26" fillId="0" borderId="17" xfId="0" applyFont="1" applyBorder="1" applyAlignment="1">
      <alignment horizontal="left" vertical="top"/>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9" xfId="0" applyFont="1" applyBorder="1" applyAlignment="1">
      <alignment horizontal="center"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28" fillId="0" borderId="3" xfId="0" applyFont="1" applyBorder="1" applyAlignment="1">
      <alignment horizontal="center" vertical="center"/>
    </xf>
    <xf numFmtId="0" fontId="26" fillId="12" borderId="13" xfId="3" applyFont="1" applyFill="1" applyBorder="1" applyAlignment="1">
      <alignment horizontal="left" vertical="top" wrapText="1"/>
    </xf>
    <xf numFmtId="0" fontId="26" fillId="12" borderId="14" xfId="3" applyFont="1" applyFill="1" applyBorder="1" applyAlignment="1">
      <alignment horizontal="left" vertical="top" wrapText="1"/>
    </xf>
    <xf numFmtId="0" fontId="0" fillId="0" borderId="3" xfId="0" applyBorder="1" applyAlignment="1">
      <alignment horizontal="left"/>
    </xf>
    <xf numFmtId="49" fontId="50" fillId="36" borderId="43" xfId="0" applyNumberFormat="1" applyFont="1" applyFill="1" applyBorder="1" applyAlignment="1">
      <alignment horizontal="center" vertical="top"/>
    </xf>
    <xf numFmtId="49" fontId="50" fillId="36" borderId="59" xfId="0" applyNumberFormat="1" applyFont="1" applyFill="1" applyBorder="1" applyAlignment="1">
      <alignment horizontal="center" vertical="top"/>
    </xf>
    <xf numFmtId="49" fontId="50" fillId="36" borderId="44" xfId="0" applyNumberFormat="1" applyFont="1" applyFill="1" applyBorder="1" applyAlignment="1">
      <alignment horizontal="center" vertical="top"/>
    </xf>
    <xf numFmtId="0" fontId="46" fillId="0" borderId="0" xfId="0" applyFont="1" applyAlignment="1">
      <alignment horizontal="left"/>
    </xf>
    <xf numFmtId="49" fontId="46" fillId="2" borderId="13" xfId="0" applyNumberFormat="1" applyFont="1" applyFill="1" applyBorder="1" applyAlignment="1">
      <alignment horizontal="left" vertical="center"/>
    </xf>
    <xf numFmtId="0" fontId="46" fillId="0" borderId="17" xfId="0" applyFont="1" applyBorder="1" applyAlignment="1">
      <alignment horizontal="left" vertical="center"/>
    </xf>
    <xf numFmtId="49" fontId="50" fillId="2" borderId="62" xfId="0" applyNumberFormat="1" applyFont="1" applyFill="1" applyBorder="1" applyAlignment="1">
      <alignment horizontal="center" vertical="center" textRotation="90"/>
    </xf>
    <xf numFmtId="49" fontId="50" fillId="2" borderId="19" xfId="0" applyNumberFormat="1" applyFont="1" applyFill="1" applyBorder="1" applyAlignment="1">
      <alignment horizontal="center" vertical="center" textRotation="90"/>
    </xf>
    <xf numFmtId="49" fontId="50" fillId="2" borderId="64" xfId="0" applyNumberFormat="1" applyFont="1" applyFill="1" applyBorder="1" applyAlignment="1">
      <alignment horizontal="center" vertical="center" textRotation="90"/>
    </xf>
    <xf numFmtId="49" fontId="46" fillId="2" borderId="63" xfId="0" applyNumberFormat="1" applyFont="1" applyFill="1" applyBorder="1" applyAlignment="1">
      <alignment horizontal="left" vertical="center"/>
    </xf>
    <xf numFmtId="0" fontId="46" fillId="0" borderId="14" xfId="0" applyFont="1" applyBorder="1" applyAlignment="1">
      <alignment horizontal="left" vertical="center"/>
    </xf>
    <xf numFmtId="0" fontId="46" fillId="0" borderId="60" xfId="0" applyFont="1" applyBorder="1" applyAlignment="1">
      <alignment horizontal="left" vertical="center" wrapText="1"/>
    </xf>
    <xf numFmtId="0" fontId="46" fillId="0" borderId="61" xfId="0" applyFont="1" applyBorder="1" applyAlignment="1">
      <alignment horizontal="left" vertical="center" wrapText="1"/>
    </xf>
    <xf numFmtId="0" fontId="50" fillId="0" borderId="43" xfId="0" applyFont="1" applyBorder="1" applyAlignment="1">
      <alignment horizontal="center"/>
    </xf>
    <xf numFmtId="0" fontId="50" fillId="0" borderId="59" xfId="0" applyFont="1" applyBorder="1" applyAlignment="1">
      <alignment horizontal="center"/>
    </xf>
    <xf numFmtId="0" fontId="50" fillId="0" borderId="44" xfId="0" applyFont="1" applyBorder="1" applyAlignment="1">
      <alignment horizontal="center"/>
    </xf>
    <xf numFmtId="0" fontId="50" fillId="36" borderId="43" xfId="0" applyNumberFormat="1" applyFont="1" applyFill="1" applyBorder="1" applyAlignment="1">
      <alignment horizontal="center" vertical="top" wrapText="1"/>
    </xf>
    <xf numFmtId="0" fontId="50" fillId="36" borderId="59" xfId="0" applyNumberFormat="1" applyFont="1" applyFill="1" applyBorder="1" applyAlignment="1">
      <alignment horizontal="center" vertical="top" wrapText="1"/>
    </xf>
    <xf numFmtId="0" fontId="50" fillId="36" borderId="44" xfId="0" applyNumberFormat="1" applyFont="1" applyFill="1" applyBorder="1" applyAlignment="1">
      <alignment horizontal="center" vertical="top" wrapText="1"/>
    </xf>
    <xf numFmtId="49" fontId="46" fillId="2" borderId="17" xfId="0" applyNumberFormat="1" applyFont="1" applyFill="1" applyBorder="1" applyAlignment="1">
      <alignment horizontal="left" vertical="center"/>
    </xf>
    <xf numFmtId="49" fontId="46" fillId="2" borderId="14" xfId="0" applyNumberFormat="1" applyFont="1" applyFill="1" applyBorder="1" applyAlignment="1">
      <alignment horizontal="left" vertical="center"/>
    </xf>
    <xf numFmtId="0" fontId="0" fillId="0" borderId="0" xfId="0" applyAlignment="1">
      <alignment horizontal="left" vertical="center" wrapText="1"/>
    </xf>
    <xf numFmtId="0" fontId="46" fillId="0" borderId="20" xfId="0" applyFont="1" applyBorder="1" applyAlignment="1">
      <alignment horizontal="center" vertical="center"/>
    </xf>
    <xf numFmtId="0" fontId="46" fillId="0" borderId="20" xfId="0" applyFont="1" applyBorder="1"/>
    <xf numFmtId="0" fontId="60" fillId="0" borderId="20" xfId="0" applyFont="1" applyBorder="1"/>
    <xf numFmtId="49" fontId="46" fillId="2" borderId="14" xfId="0" applyNumberFormat="1" applyFont="1" applyFill="1" applyBorder="1" applyAlignment="1">
      <alignment vertical="top"/>
    </xf>
    <xf numFmtId="0" fontId="60" fillId="0" borderId="24" xfId="0" applyFont="1" applyBorder="1"/>
    <xf numFmtId="49" fontId="46" fillId="2" borderId="24" xfId="0" applyNumberFormat="1" applyFont="1" applyFill="1" applyBorder="1" applyAlignment="1">
      <alignment vertical="top"/>
    </xf>
    <xf numFmtId="0" fontId="46" fillId="0" borderId="36" xfId="0" applyFont="1" applyBorder="1" applyAlignment="1">
      <alignment horizontal="center" vertical="center"/>
    </xf>
    <xf numFmtId="0" fontId="60" fillId="0" borderId="34" xfId="0" applyFont="1" applyBorder="1"/>
    <xf numFmtId="0" fontId="46" fillId="0" borderId="13" xfId="0" applyFont="1" applyBorder="1" applyAlignment="1">
      <alignment horizontal="center" vertical="center"/>
    </xf>
    <xf numFmtId="0" fontId="60" fillId="0" borderId="4" xfId="0" applyFont="1" applyBorder="1"/>
  </cellXfs>
  <cellStyles count="8">
    <cellStyle name="Comma0" xfId="7"/>
    <cellStyle name="Normal" xfId="0" builtinId="0"/>
    <cellStyle name="Normal 2" xfId="4"/>
    <cellStyle name="Normal 3" xfId="5"/>
    <cellStyle name="Normal_normalized chem data" xfId="6"/>
    <cellStyle name="Normal_normalized chem data_1" xfId="1"/>
    <cellStyle name="Normal_Sheet1" xfId="2"/>
    <cellStyle name="Normal_unnormalized chem data" xfId="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E699"/>
      <color rgb="FFDBDBDB"/>
      <color rgb="FFDDEBF7"/>
      <color rgb="FFFF9999"/>
      <color rgb="FFC48FFF"/>
      <color rgb="FFD7B3FF"/>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3" Type="http://schemas.openxmlformats.org/officeDocument/2006/relationships/image" Target="../media/image13.png"/><Relationship Id="rId18" Type="http://schemas.openxmlformats.org/officeDocument/2006/relationships/image" Target="../media/image18.png"/><Relationship Id="rId26" Type="http://schemas.openxmlformats.org/officeDocument/2006/relationships/image" Target="../media/image26.png"/><Relationship Id="rId39" Type="http://schemas.openxmlformats.org/officeDocument/2006/relationships/image" Target="../media/image39.png"/><Relationship Id="rId21" Type="http://schemas.openxmlformats.org/officeDocument/2006/relationships/image" Target="../media/image21.png"/><Relationship Id="rId34" Type="http://schemas.openxmlformats.org/officeDocument/2006/relationships/image" Target="../media/image34.png"/><Relationship Id="rId42" Type="http://schemas.openxmlformats.org/officeDocument/2006/relationships/image" Target="../media/image42.png"/><Relationship Id="rId47" Type="http://schemas.openxmlformats.org/officeDocument/2006/relationships/image" Target="../media/image47.png"/><Relationship Id="rId50" Type="http://schemas.openxmlformats.org/officeDocument/2006/relationships/image" Target="../media/image50.png"/><Relationship Id="rId7" Type="http://schemas.openxmlformats.org/officeDocument/2006/relationships/image" Target="../media/image7.png"/><Relationship Id="rId2" Type="http://schemas.openxmlformats.org/officeDocument/2006/relationships/image" Target="../media/image2.png"/><Relationship Id="rId16" Type="http://schemas.openxmlformats.org/officeDocument/2006/relationships/image" Target="../media/image16.png"/><Relationship Id="rId29" Type="http://schemas.openxmlformats.org/officeDocument/2006/relationships/image" Target="../media/image29.png"/><Relationship Id="rId11" Type="http://schemas.openxmlformats.org/officeDocument/2006/relationships/image" Target="../media/image11.png"/><Relationship Id="rId24" Type="http://schemas.openxmlformats.org/officeDocument/2006/relationships/image" Target="../media/image24.png"/><Relationship Id="rId32" Type="http://schemas.openxmlformats.org/officeDocument/2006/relationships/image" Target="../media/image32.png"/><Relationship Id="rId37" Type="http://schemas.openxmlformats.org/officeDocument/2006/relationships/image" Target="../media/image37.png"/><Relationship Id="rId40" Type="http://schemas.openxmlformats.org/officeDocument/2006/relationships/image" Target="../media/image40.png"/><Relationship Id="rId45" Type="http://schemas.openxmlformats.org/officeDocument/2006/relationships/image" Target="../media/image45.png"/><Relationship Id="rId5" Type="http://schemas.openxmlformats.org/officeDocument/2006/relationships/image" Target="../media/image5.png"/><Relationship Id="rId15" Type="http://schemas.openxmlformats.org/officeDocument/2006/relationships/image" Target="../media/image15.png"/><Relationship Id="rId23" Type="http://schemas.openxmlformats.org/officeDocument/2006/relationships/image" Target="../media/image23.png"/><Relationship Id="rId28" Type="http://schemas.openxmlformats.org/officeDocument/2006/relationships/image" Target="../media/image28.png"/><Relationship Id="rId36" Type="http://schemas.openxmlformats.org/officeDocument/2006/relationships/image" Target="../media/image36.png"/><Relationship Id="rId49" Type="http://schemas.openxmlformats.org/officeDocument/2006/relationships/image" Target="../media/image49.png"/><Relationship Id="rId10" Type="http://schemas.openxmlformats.org/officeDocument/2006/relationships/image" Target="../media/image10.png"/><Relationship Id="rId19" Type="http://schemas.openxmlformats.org/officeDocument/2006/relationships/image" Target="../media/image19.png"/><Relationship Id="rId31" Type="http://schemas.openxmlformats.org/officeDocument/2006/relationships/image" Target="../media/image31.png"/><Relationship Id="rId44" Type="http://schemas.openxmlformats.org/officeDocument/2006/relationships/image" Target="../media/image44.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 Id="rId22" Type="http://schemas.openxmlformats.org/officeDocument/2006/relationships/image" Target="../media/image22.png"/><Relationship Id="rId27" Type="http://schemas.openxmlformats.org/officeDocument/2006/relationships/image" Target="../media/image27.png"/><Relationship Id="rId30" Type="http://schemas.openxmlformats.org/officeDocument/2006/relationships/image" Target="../media/image30.png"/><Relationship Id="rId35" Type="http://schemas.openxmlformats.org/officeDocument/2006/relationships/image" Target="../media/image35.png"/><Relationship Id="rId43" Type="http://schemas.openxmlformats.org/officeDocument/2006/relationships/image" Target="../media/image43.png"/><Relationship Id="rId48" Type="http://schemas.openxmlformats.org/officeDocument/2006/relationships/image" Target="../media/image48.png"/><Relationship Id="rId8" Type="http://schemas.openxmlformats.org/officeDocument/2006/relationships/image" Target="../media/image8.png"/><Relationship Id="rId51" Type="http://schemas.openxmlformats.org/officeDocument/2006/relationships/image" Target="../media/image51.png"/><Relationship Id="rId3" Type="http://schemas.openxmlformats.org/officeDocument/2006/relationships/image" Target="../media/image3.png"/><Relationship Id="rId12" Type="http://schemas.openxmlformats.org/officeDocument/2006/relationships/image" Target="../media/image12.png"/><Relationship Id="rId17" Type="http://schemas.openxmlformats.org/officeDocument/2006/relationships/image" Target="../media/image17.png"/><Relationship Id="rId25" Type="http://schemas.openxmlformats.org/officeDocument/2006/relationships/image" Target="../media/image25.png"/><Relationship Id="rId33" Type="http://schemas.openxmlformats.org/officeDocument/2006/relationships/image" Target="../media/image33.png"/><Relationship Id="rId38" Type="http://schemas.openxmlformats.org/officeDocument/2006/relationships/image" Target="../media/image38.png"/><Relationship Id="rId46" Type="http://schemas.openxmlformats.org/officeDocument/2006/relationships/image" Target="../media/image46.png"/><Relationship Id="rId20" Type="http://schemas.openxmlformats.org/officeDocument/2006/relationships/image" Target="../media/image20.png"/><Relationship Id="rId41" Type="http://schemas.openxmlformats.org/officeDocument/2006/relationships/image" Target="../media/image41.png"/><Relationship Id="rId1" Type="http://schemas.openxmlformats.org/officeDocument/2006/relationships/image" Target="../media/image1.png"/><Relationship Id="rId6"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10</xdr:col>
      <xdr:colOff>139275</xdr:colOff>
      <xdr:row>3</xdr:row>
      <xdr:rowOff>57149</xdr:rowOff>
    </xdr:from>
    <xdr:to>
      <xdr:col>10</xdr:col>
      <xdr:colOff>596475</xdr:colOff>
      <xdr:row>3</xdr:row>
      <xdr:rowOff>514349</xdr:rowOff>
    </xdr:to>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168725" y="1504949"/>
          <a:ext cx="457200" cy="457200"/>
        </a:xfrm>
        <a:prstGeom prst="rect">
          <a:avLst/>
        </a:prstGeom>
      </xdr:spPr>
    </xdr:pic>
    <xdr:clientData/>
  </xdr:twoCellAnchor>
  <xdr:twoCellAnchor editAs="oneCell">
    <xdr:from>
      <xdr:col>10</xdr:col>
      <xdr:colOff>139275</xdr:colOff>
      <xdr:row>4</xdr:row>
      <xdr:rowOff>85725</xdr:rowOff>
    </xdr:from>
    <xdr:to>
      <xdr:col>10</xdr:col>
      <xdr:colOff>596475</xdr:colOff>
      <xdr:row>4</xdr:row>
      <xdr:rowOff>542925</xdr:rowOff>
    </xdr:to>
    <xdr:pic>
      <xdr:nvPicPr>
        <xdr:cNvPr id="5" name="Picture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168725" y="2124075"/>
          <a:ext cx="457200" cy="457200"/>
        </a:xfrm>
        <a:prstGeom prst="rect">
          <a:avLst/>
        </a:prstGeom>
      </xdr:spPr>
    </xdr:pic>
    <xdr:clientData/>
  </xdr:twoCellAnchor>
  <xdr:twoCellAnchor editAs="oneCell">
    <xdr:from>
      <xdr:col>10</xdr:col>
      <xdr:colOff>129750</xdr:colOff>
      <xdr:row>5</xdr:row>
      <xdr:rowOff>66675</xdr:rowOff>
    </xdr:from>
    <xdr:to>
      <xdr:col>10</xdr:col>
      <xdr:colOff>606000</xdr:colOff>
      <xdr:row>5</xdr:row>
      <xdr:rowOff>542925</xdr:rowOff>
    </xdr:to>
    <xdr:pic>
      <xdr:nvPicPr>
        <xdr:cNvPr id="6" name="Picture 5"/>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7159200" y="2695575"/>
          <a:ext cx="476250" cy="476250"/>
        </a:xfrm>
        <a:prstGeom prst="rect">
          <a:avLst/>
        </a:prstGeom>
      </xdr:spPr>
    </xdr:pic>
    <xdr:clientData/>
  </xdr:twoCellAnchor>
  <xdr:twoCellAnchor editAs="oneCell">
    <xdr:from>
      <xdr:col>10</xdr:col>
      <xdr:colOff>129750</xdr:colOff>
      <xdr:row>6</xdr:row>
      <xdr:rowOff>66359</xdr:rowOff>
    </xdr:from>
    <xdr:to>
      <xdr:col>10</xdr:col>
      <xdr:colOff>606000</xdr:colOff>
      <xdr:row>6</xdr:row>
      <xdr:rowOff>542609</xdr:rowOff>
    </xdr:to>
    <xdr:pic>
      <xdr:nvPicPr>
        <xdr:cNvPr id="7" name="Picture 6"/>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7159200" y="3285809"/>
          <a:ext cx="476250" cy="476250"/>
        </a:xfrm>
        <a:prstGeom prst="rect">
          <a:avLst/>
        </a:prstGeom>
      </xdr:spPr>
    </xdr:pic>
    <xdr:clientData/>
  </xdr:twoCellAnchor>
  <xdr:twoCellAnchor editAs="oneCell">
    <xdr:from>
      <xdr:col>10</xdr:col>
      <xdr:colOff>129750</xdr:colOff>
      <xdr:row>7</xdr:row>
      <xdr:rowOff>66043</xdr:rowOff>
    </xdr:from>
    <xdr:to>
      <xdr:col>10</xdr:col>
      <xdr:colOff>606000</xdr:colOff>
      <xdr:row>7</xdr:row>
      <xdr:rowOff>542293</xdr:rowOff>
    </xdr:to>
    <xdr:pic>
      <xdr:nvPicPr>
        <xdr:cNvPr id="8" name="Picture 7"/>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7159200" y="3876043"/>
          <a:ext cx="476250" cy="476250"/>
        </a:xfrm>
        <a:prstGeom prst="rect">
          <a:avLst/>
        </a:prstGeom>
      </xdr:spPr>
    </xdr:pic>
    <xdr:clientData/>
  </xdr:twoCellAnchor>
  <xdr:twoCellAnchor editAs="oneCell">
    <xdr:from>
      <xdr:col>10</xdr:col>
      <xdr:colOff>129750</xdr:colOff>
      <xdr:row>8</xdr:row>
      <xdr:rowOff>65727</xdr:rowOff>
    </xdr:from>
    <xdr:to>
      <xdr:col>10</xdr:col>
      <xdr:colOff>606000</xdr:colOff>
      <xdr:row>8</xdr:row>
      <xdr:rowOff>541977</xdr:rowOff>
    </xdr:to>
    <xdr:pic>
      <xdr:nvPicPr>
        <xdr:cNvPr id="9" name="Picture 8"/>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7159200" y="4466277"/>
          <a:ext cx="476250" cy="476250"/>
        </a:xfrm>
        <a:prstGeom prst="rect">
          <a:avLst/>
        </a:prstGeom>
      </xdr:spPr>
    </xdr:pic>
    <xdr:clientData/>
  </xdr:twoCellAnchor>
  <xdr:twoCellAnchor editAs="oneCell">
    <xdr:from>
      <xdr:col>10</xdr:col>
      <xdr:colOff>129750</xdr:colOff>
      <xdr:row>9</xdr:row>
      <xdr:rowOff>65411</xdr:rowOff>
    </xdr:from>
    <xdr:to>
      <xdr:col>10</xdr:col>
      <xdr:colOff>606000</xdr:colOff>
      <xdr:row>9</xdr:row>
      <xdr:rowOff>541661</xdr:rowOff>
    </xdr:to>
    <xdr:pic>
      <xdr:nvPicPr>
        <xdr:cNvPr id="10" name="Picture 9"/>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7159200" y="5056511"/>
          <a:ext cx="476250" cy="476250"/>
        </a:xfrm>
        <a:prstGeom prst="rect">
          <a:avLst/>
        </a:prstGeom>
      </xdr:spPr>
    </xdr:pic>
    <xdr:clientData/>
  </xdr:twoCellAnchor>
  <xdr:twoCellAnchor editAs="oneCell">
    <xdr:from>
      <xdr:col>10</xdr:col>
      <xdr:colOff>129750</xdr:colOff>
      <xdr:row>10</xdr:row>
      <xdr:rowOff>65095</xdr:rowOff>
    </xdr:from>
    <xdr:to>
      <xdr:col>10</xdr:col>
      <xdr:colOff>606000</xdr:colOff>
      <xdr:row>10</xdr:row>
      <xdr:rowOff>541345</xdr:rowOff>
    </xdr:to>
    <xdr:pic>
      <xdr:nvPicPr>
        <xdr:cNvPr id="12" name="Picture 11"/>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7159200" y="5646745"/>
          <a:ext cx="476250" cy="476250"/>
        </a:xfrm>
        <a:prstGeom prst="rect">
          <a:avLst/>
        </a:prstGeom>
      </xdr:spPr>
    </xdr:pic>
    <xdr:clientData/>
  </xdr:twoCellAnchor>
  <xdr:twoCellAnchor editAs="oneCell">
    <xdr:from>
      <xdr:col>10</xdr:col>
      <xdr:colOff>129750</xdr:colOff>
      <xdr:row>11</xdr:row>
      <xdr:rowOff>64779</xdr:rowOff>
    </xdr:from>
    <xdr:to>
      <xdr:col>10</xdr:col>
      <xdr:colOff>606000</xdr:colOff>
      <xdr:row>11</xdr:row>
      <xdr:rowOff>541029</xdr:rowOff>
    </xdr:to>
    <xdr:pic>
      <xdr:nvPicPr>
        <xdr:cNvPr id="13" name="Picture 12"/>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tretch>
          <a:fillRect/>
        </a:stretch>
      </xdr:blipFill>
      <xdr:spPr>
        <a:xfrm>
          <a:off x="7159200" y="6236979"/>
          <a:ext cx="476250" cy="476250"/>
        </a:xfrm>
        <a:prstGeom prst="rect">
          <a:avLst/>
        </a:prstGeom>
      </xdr:spPr>
    </xdr:pic>
    <xdr:clientData/>
  </xdr:twoCellAnchor>
  <xdr:twoCellAnchor editAs="oneCell">
    <xdr:from>
      <xdr:col>10</xdr:col>
      <xdr:colOff>129750</xdr:colOff>
      <xdr:row>12</xdr:row>
      <xdr:rowOff>64463</xdr:rowOff>
    </xdr:from>
    <xdr:to>
      <xdr:col>10</xdr:col>
      <xdr:colOff>606000</xdr:colOff>
      <xdr:row>12</xdr:row>
      <xdr:rowOff>540713</xdr:rowOff>
    </xdr:to>
    <xdr:pic>
      <xdr:nvPicPr>
        <xdr:cNvPr id="14" name="Picture 13"/>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7159200" y="6827213"/>
          <a:ext cx="476250" cy="476250"/>
        </a:xfrm>
        <a:prstGeom prst="rect">
          <a:avLst/>
        </a:prstGeom>
      </xdr:spPr>
    </xdr:pic>
    <xdr:clientData/>
  </xdr:twoCellAnchor>
  <xdr:twoCellAnchor editAs="oneCell">
    <xdr:from>
      <xdr:col>10</xdr:col>
      <xdr:colOff>129750</xdr:colOff>
      <xdr:row>13</xdr:row>
      <xdr:rowOff>64147</xdr:rowOff>
    </xdr:from>
    <xdr:to>
      <xdr:col>10</xdr:col>
      <xdr:colOff>606000</xdr:colOff>
      <xdr:row>13</xdr:row>
      <xdr:rowOff>540397</xdr:rowOff>
    </xdr:to>
    <xdr:pic>
      <xdr:nvPicPr>
        <xdr:cNvPr id="15" name="Picture 14"/>
        <xdr:cNvPicPr>
          <a:picLocks noChangeAspect="1"/>
        </xdr:cNvPicPr>
      </xdr:nvPicPr>
      <xdr:blipFill>
        <a:blip xmlns:r="http://schemas.openxmlformats.org/officeDocument/2006/relationships" r:embed="rId11">
          <a:extLst>
            <a:ext uri="{28A0092B-C50C-407E-A947-70E740481C1C}">
              <a14:useLocalDpi xmlns:a14="http://schemas.microsoft.com/office/drawing/2010/main" val="0"/>
            </a:ext>
          </a:extLst>
        </a:blip>
        <a:stretch>
          <a:fillRect/>
        </a:stretch>
      </xdr:blipFill>
      <xdr:spPr>
        <a:xfrm>
          <a:off x="7159200" y="7417447"/>
          <a:ext cx="476250" cy="476250"/>
        </a:xfrm>
        <a:prstGeom prst="rect">
          <a:avLst/>
        </a:prstGeom>
      </xdr:spPr>
    </xdr:pic>
    <xdr:clientData/>
  </xdr:twoCellAnchor>
  <xdr:twoCellAnchor editAs="oneCell">
    <xdr:from>
      <xdr:col>10</xdr:col>
      <xdr:colOff>129750</xdr:colOff>
      <xdr:row>14</xdr:row>
      <xdr:rowOff>63831</xdr:rowOff>
    </xdr:from>
    <xdr:to>
      <xdr:col>10</xdr:col>
      <xdr:colOff>606000</xdr:colOff>
      <xdr:row>14</xdr:row>
      <xdr:rowOff>540081</xdr:rowOff>
    </xdr:to>
    <xdr:pic>
      <xdr:nvPicPr>
        <xdr:cNvPr id="16" name="Picture 15"/>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Lst>
        </a:blip>
        <a:stretch>
          <a:fillRect/>
        </a:stretch>
      </xdr:blipFill>
      <xdr:spPr>
        <a:xfrm>
          <a:off x="7159200" y="8007681"/>
          <a:ext cx="476250" cy="476250"/>
        </a:xfrm>
        <a:prstGeom prst="rect">
          <a:avLst/>
        </a:prstGeom>
      </xdr:spPr>
    </xdr:pic>
    <xdr:clientData/>
  </xdr:twoCellAnchor>
  <xdr:twoCellAnchor editAs="oneCell">
    <xdr:from>
      <xdr:col>10</xdr:col>
      <xdr:colOff>129750</xdr:colOff>
      <xdr:row>15</xdr:row>
      <xdr:rowOff>63515</xdr:rowOff>
    </xdr:from>
    <xdr:to>
      <xdr:col>10</xdr:col>
      <xdr:colOff>606000</xdr:colOff>
      <xdr:row>15</xdr:row>
      <xdr:rowOff>539765</xdr:rowOff>
    </xdr:to>
    <xdr:pic>
      <xdr:nvPicPr>
        <xdr:cNvPr id="17" name="Picture 16"/>
        <xdr:cNvPicPr>
          <a:picLocks noChangeAspect="1"/>
        </xdr:cNvPicPr>
      </xdr:nvPicPr>
      <xdr:blipFill>
        <a:blip xmlns:r="http://schemas.openxmlformats.org/officeDocument/2006/relationships" r:embed="rId13">
          <a:extLst>
            <a:ext uri="{28A0092B-C50C-407E-A947-70E740481C1C}">
              <a14:useLocalDpi xmlns:a14="http://schemas.microsoft.com/office/drawing/2010/main" val="0"/>
            </a:ext>
          </a:extLst>
        </a:blip>
        <a:stretch>
          <a:fillRect/>
        </a:stretch>
      </xdr:blipFill>
      <xdr:spPr>
        <a:xfrm>
          <a:off x="7159200" y="8597915"/>
          <a:ext cx="476250" cy="476250"/>
        </a:xfrm>
        <a:prstGeom prst="rect">
          <a:avLst/>
        </a:prstGeom>
      </xdr:spPr>
    </xdr:pic>
    <xdr:clientData/>
  </xdr:twoCellAnchor>
  <xdr:twoCellAnchor editAs="oneCell">
    <xdr:from>
      <xdr:col>10</xdr:col>
      <xdr:colOff>129750</xdr:colOff>
      <xdr:row>16</xdr:row>
      <xdr:rowOff>63199</xdr:rowOff>
    </xdr:from>
    <xdr:to>
      <xdr:col>10</xdr:col>
      <xdr:colOff>606000</xdr:colOff>
      <xdr:row>16</xdr:row>
      <xdr:rowOff>539449</xdr:rowOff>
    </xdr:to>
    <xdr:pic>
      <xdr:nvPicPr>
        <xdr:cNvPr id="18" name="Picture 17"/>
        <xdr:cNvPicPr>
          <a:picLocks noChangeAspect="1"/>
        </xdr:cNvPicPr>
      </xdr:nvPicPr>
      <xdr:blipFill>
        <a:blip xmlns:r="http://schemas.openxmlformats.org/officeDocument/2006/relationships" r:embed="rId14">
          <a:extLst>
            <a:ext uri="{28A0092B-C50C-407E-A947-70E740481C1C}">
              <a14:useLocalDpi xmlns:a14="http://schemas.microsoft.com/office/drawing/2010/main" val="0"/>
            </a:ext>
          </a:extLst>
        </a:blip>
        <a:stretch>
          <a:fillRect/>
        </a:stretch>
      </xdr:blipFill>
      <xdr:spPr>
        <a:xfrm>
          <a:off x="7159200" y="9188149"/>
          <a:ext cx="476250" cy="476250"/>
        </a:xfrm>
        <a:prstGeom prst="rect">
          <a:avLst/>
        </a:prstGeom>
      </xdr:spPr>
    </xdr:pic>
    <xdr:clientData/>
  </xdr:twoCellAnchor>
  <xdr:twoCellAnchor editAs="oneCell">
    <xdr:from>
      <xdr:col>10</xdr:col>
      <xdr:colOff>129750</xdr:colOff>
      <xdr:row>17</xdr:row>
      <xdr:rowOff>62883</xdr:rowOff>
    </xdr:from>
    <xdr:to>
      <xdr:col>10</xdr:col>
      <xdr:colOff>606000</xdr:colOff>
      <xdr:row>17</xdr:row>
      <xdr:rowOff>539133</xdr:rowOff>
    </xdr:to>
    <xdr:pic>
      <xdr:nvPicPr>
        <xdr:cNvPr id="19" name="Picture 18"/>
        <xdr:cNvPicPr>
          <a:picLocks noChangeAspect="1"/>
        </xdr:cNvPicPr>
      </xdr:nvPicPr>
      <xdr:blipFill>
        <a:blip xmlns:r="http://schemas.openxmlformats.org/officeDocument/2006/relationships" r:embed="rId15">
          <a:extLst>
            <a:ext uri="{28A0092B-C50C-407E-A947-70E740481C1C}">
              <a14:useLocalDpi xmlns:a14="http://schemas.microsoft.com/office/drawing/2010/main" val="0"/>
            </a:ext>
          </a:extLst>
        </a:blip>
        <a:stretch>
          <a:fillRect/>
        </a:stretch>
      </xdr:blipFill>
      <xdr:spPr>
        <a:xfrm>
          <a:off x="7159200" y="9778383"/>
          <a:ext cx="476250" cy="476250"/>
        </a:xfrm>
        <a:prstGeom prst="rect">
          <a:avLst/>
        </a:prstGeom>
      </xdr:spPr>
    </xdr:pic>
    <xdr:clientData/>
  </xdr:twoCellAnchor>
  <xdr:twoCellAnchor editAs="oneCell">
    <xdr:from>
      <xdr:col>10</xdr:col>
      <xdr:colOff>129750</xdr:colOff>
      <xdr:row>18</xdr:row>
      <xdr:rowOff>62567</xdr:rowOff>
    </xdr:from>
    <xdr:to>
      <xdr:col>10</xdr:col>
      <xdr:colOff>606000</xdr:colOff>
      <xdr:row>18</xdr:row>
      <xdr:rowOff>538817</xdr:rowOff>
    </xdr:to>
    <xdr:pic>
      <xdr:nvPicPr>
        <xdr:cNvPr id="20" name="Picture 19"/>
        <xdr:cNvPicPr>
          <a:picLocks noChangeAspect="1"/>
        </xdr:cNvPicPr>
      </xdr:nvPicPr>
      <xdr:blipFill>
        <a:blip xmlns:r="http://schemas.openxmlformats.org/officeDocument/2006/relationships" r:embed="rId16">
          <a:extLst>
            <a:ext uri="{28A0092B-C50C-407E-A947-70E740481C1C}">
              <a14:useLocalDpi xmlns:a14="http://schemas.microsoft.com/office/drawing/2010/main" val="0"/>
            </a:ext>
          </a:extLst>
        </a:blip>
        <a:stretch>
          <a:fillRect/>
        </a:stretch>
      </xdr:blipFill>
      <xdr:spPr>
        <a:xfrm>
          <a:off x="7159200" y="10368617"/>
          <a:ext cx="476250" cy="476250"/>
        </a:xfrm>
        <a:prstGeom prst="rect">
          <a:avLst/>
        </a:prstGeom>
      </xdr:spPr>
    </xdr:pic>
    <xdr:clientData/>
  </xdr:twoCellAnchor>
  <xdr:twoCellAnchor editAs="oneCell">
    <xdr:from>
      <xdr:col>10</xdr:col>
      <xdr:colOff>129750</xdr:colOff>
      <xdr:row>19</xdr:row>
      <xdr:rowOff>62251</xdr:rowOff>
    </xdr:from>
    <xdr:to>
      <xdr:col>10</xdr:col>
      <xdr:colOff>606000</xdr:colOff>
      <xdr:row>19</xdr:row>
      <xdr:rowOff>538501</xdr:rowOff>
    </xdr:to>
    <xdr:pic>
      <xdr:nvPicPr>
        <xdr:cNvPr id="21" name="Picture 20"/>
        <xdr:cNvPicPr>
          <a:picLocks noChangeAspect="1"/>
        </xdr:cNvPicPr>
      </xdr:nvPicPr>
      <xdr:blipFill>
        <a:blip xmlns:r="http://schemas.openxmlformats.org/officeDocument/2006/relationships" r:embed="rId17">
          <a:extLst>
            <a:ext uri="{28A0092B-C50C-407E-A947-70E740481C1C}">
              <a14:useLocalDpi xmlns:a14="http://schemas.microsoft.com/office/drawing/2010/main" val="0"/>
            </a:ext>
          </a:extLst>
        </a:blip>
        <a:stretch>
          <a:fillRect/>
        </a:stretch>
      </xdr:blipFill>
      <xdr:spPr>
        <a:xfrm>
          <a:off x="7159200" y="10958851"/>
          <a:ext cx="476250" cy="476250"/>
        </a:xfrm>
        <a:prstGeom prst="rect">
          <a:avLst/>
        </a:prstGeom>
      </xdr:spPr>
    </xdr:pic>
    <xdr:clientData/>
  </xdr:twoCellAnchor>
  <xdr:twoCellAnchor editAs="oneCell">
    <xdr:from>
      <xdr:col>10</xdr:col>
      <xdr:colOff>129750</xdr:colOff>
      <xdr:row>20</xdr:row>
      <xdr:rowOff>61935</xdr:rowOff>
    </xdr:from>
    <xdr:to>
      <xdr:col>10</xdr:col>
      <xdr:colOff>606000</xdr:colOff>
      <xdr:row>20</xdr:row>
      <xdr:rowOff>538185</xdr:rowOff>
    </xdr:to>
    <xdr:pic>
      <xdr:nvPicPr>
        <xdr:cNvPr id="22" name="Picture 21"/>
        <xdr:cNvPicPr>
          <a:picLocks noChangeAspect="1"/>
        </xdr:cNvPicPr>
      </xdr:nvPicPr>
      <xdr:blipFill>
        <a:blip xmlns:r="http://schemas.openxmlformats.org/officeDocument/2006/relationships" r:embed="rId18">
          <a:extLst>
            <a:ext uri="{28A0092B-C50C-407E-A947-70E740481C1C}">
              <a14:useLocalDpi xmlns:a14="http://schemas.microsoft.com/office/drawing/2010/main" val="0"/>
            </a:ext>
          </a:extLst>
        </a:blip>
        <a:stretch>
          <a:fillRect/>
        </a:stretch>
      </xdr:blipFill>
      <xdr:spPr>
        <a:xfrm>
          <a:off x="7159200" y="11549085"/>
          <a:ext cx="476250" cy="476250"/>
        </a:xfrm>
        <a:prstGeom prst="rect">
          <a:avLst/>
        </a:prstGeom>
      </xdr:spPr>
    </xdr:pic>
    <xdr:clientData/>
  </xdr:twoCellAnchor>
  <xdr:twoCellAnchor editAs="oneCell">
    <xdr:from>
      <xdr:col>10</xdr:col>
      <xdr:colOff>129750</xdr:colOff>
      <xdr:row>21</xdr:row>
      <xdr:rowOff>61619</xdr:rowOff>
    </xdr:from>
    <xdr:to>
      <xdr:col>10</xdr:col>
      <xdr:colOff>606000</xdr:colOff>
      <xdr:row>21</xdr:row>
      <xdr:rowOff>537869</xdr:rowOff>
    </xdr:to>
    <xdr:pic>
      <xdr:nvPicPr>
        <xdr:cNvPr id="23" name="Picture 22"/>
        <xdr:cNvPicPr>
          <a:picLocks noChangeAspect="1"/>
        </xdr:cNvPicPr>
      </xdr:nvPicPr>
      <xdr:blipFill>
        <a:blip xmlns:r="http://schemas.openxmlformats.org/officeDocument/2006/relationships" r:embed="rId19">
          <a:extLst>
            <a:ext uri="{28A0092B-C50C-407E-A947-70E740481C1C}">
              <a14:useLocalDpi xmlns:a14="http://schemas.microsoft.com/office/drawing/2010/main" val="0"/>
            </a:ext>
          </a:extLst>
        </a:blip>
        <a:stretch>
          <a:fillRect/>
        </a:stretch>
      </xdr:blipFill>
      <xdr:spPr>
        <a:xfrm>
          <a:off x="7159200" y="12139319"/>
          <a:ext cx="476250" cy="476250"/>
        </a:xfrm>
        <a:prstGeom prst="rect">
          <a:avLst/>
        </a:prstGeom>
      </xdr:spPr>
    </xdr:pic>
    <xdr:clientData/>
  </xdr:twoCellAnchor>
  <xdr:twoCellAnchor editAs="oneCell">
    <xdr:from>
      <xdr:col>10</xdr:col>
      <xdr:colOff>129750</xdr:colOff>
      <xdr:row>22</xdr:row>
      <xdr:rowOff>61303</xdr:rowOff>
    </xdr:from>
    <xdr:to>
      <xdr:col>10</xdr:col>
      <xdr:colOff>606000</xdr:colOff>
      <xdr:row>22</xdr:row>
      <xdr:rowOff>537553</xdr:rowOff>
    </xdr:to>
    <xdr:pic>
      <xdr:nvPicPr>
        <xdr:cNvPr id="24" name="Picture 23"/>
        <xdr:cNvPicPr>
          <a:picLocks noChangeAspect="1"/>
        </xdr:cNvPicPr>
      </xdr:nvPicPr>
      <xdr:blipFill>
        <a:blip xmlns:r="http://schemas.openxmlformats.org/officeDocument/2006/relationships" r:embed="rId20">
          <a:extLst>
            <a:ext uri="{28A0092B-C50C-407E-A947-70E740481C1C}">
              <a14:useLocalDpi xmlns:a14="http://schemas.microsoft.com/office/drawing/2010/main" val="0"/>
            </a:ext>
          </a:extLst>
        </a:blip>
        <a:stretch>
          <a:fillRect/>
        </a:stretch>
      </xdr:blipFill>
      <xdr:spPr>
        <a:xfrm>
          <a:off x="7159200" y="12729553"/>
          <a:ext cx="476250" cy="476250"/>
        </a:xfrm>
        <a:prstGeom prst="rect">
          <a:avLst/>
        </a:prstGeom>
      </xdr:spPr>
    </xdr:pic>
    <xdr:clientData/>
  </xdr:twoCellAnchor>
  <xdr:twoCellAnchor editAs="oneCell">
    <xdr:from>
      <xdr:col>10</xdr:col>
      <xdr:colOff>129750</xdr:colOff>
      <xdr:row>23</xdr:row>
      <xdr:rowOff>60987</xdr:rowOff>
    </xdr:from>
    <xdr:to>
      <xdr:col>10</xdr:col>
      <xdr:colOff>606000</xdr:colOff>
      <xdr:row>23</xdr:row>
      <xdr:rowOff>537237</xdr:rowOff>
    </xdr:to>
    <xdr:pic>
      <xdr:nvPicPr>
        <xdr:cNvPr id="25" name="Picture 24"/>
        <xdr:cNvPicPr>
          <a:picLocks noChangeAspect="1"/>
        </xdr:cNvPicPr>
      </xdr:nvPicPr>
      <xdr:blipFill>
        <a:blip xmlns:r="http://schemas.openxmlformats.org/officeDocument/2006/relationships" r:embed="rId21">
          <a:extLst>
            <a:ext uri="{28A0092B-C50C-407E-A947-70E740481C1C}">
              <a14:useLocalDpi xmlns:a14="http://schemas.microsoft.com/office/drawing/2010/main" val="0"/>
            </a:ext>
          </a:extLst>
        </a:blip>
        <a:stretch>
          <a:fillRect/>
        </a:stretch>
      </xdr:blipFill>
      <xdr:spPr>
        <a:xfrm>
          <a:off x="7159200" y="13319787"/>
          <a:ext cx="476250" cy="476250"/>
        </a:xfrm>
        <a:prstGeom prst="rect">
          <a:avLst/>
        </a:prstGeom>
      </xdr:spPr>
    </xdr:pic>
    <xdr:clientData/>
  </xdr:twoCellAnchor>
  <xdr:twoCellAnchor editAs="oneCell">
    <xdr:from>
      <xdr:col>10</xdr:col>
      <xdr:colOff>129750</xdr:colOff>
      <xdr:row>24</xdr:row>
      <xdr:rowOff>60671</xdr:rowOff>
    </xdr:from>
    <xdr:to>
      <xdr:col>10</xdr:col>
      <xdr:colOff>606000</xdr:colOff>
      <xdr:row>24</xdr:row>
      <xdr:rowOff>536921</xdr:rowOff>
    </xdr:to>
    <xdr:pic>
      <xdr:nvPicPr>
        <xdr:cNvPr id="26" name="Picture 25"/>
        <xdr:cNvPicPr>
          <a:picLocks noChangeAspect="1"/>
        </xdr:cNvPicPr>
      </xdr:nvPicPr>
      <xdr:blipFill>
        <a:blip xmlns:r="http://schemas.openxmlformats.org/officeDocument/2006/relationships" r:embed="rId22">
          <a:extLst>
            <a:ext uri="{28A0092B-C50C-407E-A947-70E740481C1C}">
              <a14:useLocalDpi xmlns:a14="http://schemas.microsoft.com/office/drawing/2010/main" val="0"/>
            </a:ext>
          </a:extLst>
        </a:blip>
        <a:stretch>
          <a:fillRect/>
        </a:stretch>
      </xdr:blipFill>
      <xdr:spPr>
        <a:xfrm>
          <a:off x="7159200" y="13910021"/>
          <a:ext cx="476250" cy="476250"/>
        </a:xfrm>
        <a:prstGeom prst="rect">
          <a:avLst/>
        </a:prstGeom>
      </xdr:spPr>
    </xdr:pic>
    <xdr:clientData/>
  </xdr:twoCellAnchor>
  <xdr:twoCellAnchor editAs="oneCell">
    <xdr:from>
      <xdr:col>10</xdr:col>
      <xdr:colOff>129750</xdr:colOff>
      <xdr:row>25</xdr:row>
      <xdr:rowOff>60355</xdr:rowOff>
    </xdr:from>
    <xdr:to>
      <xdr:col>10</xdr:col>
      <xdr:colOff>606000</xdr:colOff>
      <xdr:row>25</xdr:row>
      <xdr:rowOff>536605</xdr:rowOff>
    </xdr:to>
    <xdr:pic>
      <xdr:nvPicPr>
        <xdr:cNvPr id="27" name="Picture 26"/>
        <xdr:cNvPicPr>
          <a:picLocks noChangeAspect="1"/>
        </xdr:cNvPicPr>
      </xdr:nvPicPr>
      <xdr:blipFill>
        <a:blip xmlns:r="http://schemas.openxmlformats.org/officeDocument/2006/relationships" r:embed="rId23">
          <a:extLst>
            <a:ext uri="{28A0092B-C50C-407E-A947-70E740481C1C}">
              <a14:useLocalDpi xmlns:a14="http://schemas.microsoft.com/office/drawing/2010/main" val="0"/>
            </a:ext>
          </a:extLst>
        </a:blip>
        <a:stretch>
          <a:fillRect/>
        </a:stretch>
      </xdr:blipFill>
      <xdr:spPr>
        <a:xfrm>
          <a:off x="7159200" y="14500255"/>
          <a:ext cx="476250" cy="476250"/>
        </a:xfrm>
        <a:prstGeom prst="rect">
          <a:avLst/>
        </a:prstGeom>
      </xdr:spPr>
    </xdr:pic>
    <xdr:clientData/>
  </xdr:twoCellAnchor>
  <xdr:twoCellAnchor editAs="oneCell">
    <xdr:from>
      <xdr:col>10</xdr:col>
      <xdr:colOff>129750</xdr:colOff>
      <xdr:row>26</xdr:row>
      <xdr:rowOff>60039</xdr:rowOff>
    </xdr:from>
    <xdr:to>
      <xdr:col>10</xdr:col>
      <xdr:colOff>606000</xdr:colOff>
      <xdr:row>26</xdr:row>
      <xdr:rowOff>536289</xdr:rowOff>
    </xdr:to>
    <xdr:pic>
      <xdr:nvPicPr>
        <xdr:cNvPr id="28" name="Picture 27"/>
        <xdr:cNvPicPr>
          <a:picLocks noChangeAspect="1"/>
        </xdr:cNvPicPr>
      </xdr:nvPicPr>
      <xdr:blipFill>
        <a:blip xmlns:r="http://schemas.openxmlformats.org/officeDocument/2006/relationships" r:embed="rId24">
          <a:extLst>
            <a:ext uri="{28A0092B-C50C-407E-A947-70E740481C1C}">
              <a14:useLocalDpi xmlns:a14="http://schemas.microsoft.com/office/drawing/2010/main" val="0"/>
            </a:ext>
          </a:extLst>
        </a:blip>
        <a:stretch>
          <a:fillRect/>
        </a:stretch>
      </xdr:blipFill>
      <xdr:spPr>
        <a:xfrm>
          <a:off x="7159200" y="15090489"/>
          <a:ext cx="476250" cy="476250"/>
        </a:xfrm>
        <a:prstGeom prst="rect">
          <a:avLst/>
        </a:prstGeom>
      </xdr:spPr>
    </xdr:pic>
    <xdr:clientData/>
  </xdr:twoCellAnchor>
  <xdr:twoCellAnchor editAs="oneCell">
    <xdr:from>
      <xdr:col>10</xdr:col>
      <xdr:colOff>129750</xdr:colOff>
      <xdr:row>27</xdr:row>
      <xdr:rowOff>59723</xdr:rowOff>
    </xdr:from>
    <xdr:to>
      <xdr:col>10</xdr:col>
      <xdr:colOff>606000</xdr:colOff>
      <xdr:row>27</xdr:row>
      <xdr:rowOff>535973</xdr:rowOff>
    </xdr:to>
    <xdr:pic>
      <xdr:nvPicPr>
        <xdr:cNvPr id="29" name="Picture 28"/>
        <xdr:cNvPicPr>
          <a:picLocks noChangeAspect="1"/>
        </xdr:cNvPicPr>
      </xdr:nvPicPr>
      <xdr:blipFill>
        <a:blip xmlns:r="http://schemas.openxmlformats.org/officeDocument/2006/relationships" r:embed="rId25">
          <a:extLst>
            <a:ext uri="{28A0092B-C50C-407E-A947-70E740481C1C}">
              <a14:useLocalDpi xmlns:a14="http://schemas.microsoft.com/office/drawing/2010/main" val="0"/>
            </a:ext>
          </a:extLst>
        </a:blip>
        <a:stretch>
          <a:fillRect/>
        </a:stretch>
      </xdr:blipFill>
      <xdr:spPr>
        <a:xfrm>
          <a:off x="7159200" y="15680723"/>
          <a:ext cx="476250" cy="476250"/>
        </a:xfrm>
        <a:prstGeom prst="rect">
          <a:avLst/>
        </a:prstGeom>
      </xdr:spPr>
    </xdr:pic>
    <xdr:clientData/>
  </xdr:twoCellAnchor>
  <xdr:twoCellAnchor editAs="oneCell">
    <xdr:from>
      <xdr:col>10</xdr:col>
      <xdr:colOff>129750</xdr:colOff>
      <xdr:row>28</xdr:row>
      <xdr:rowOff>59407</xdr:rowOff>
    </xdr:from>
    <xdr:to>
      <xdr:col>10</xdr:col>
      <xdr:colOff>606000</xdr:colOff>
      <xdr:row>28</xdr:row>
      <xdr:rowOff>535657</xdr:rowOff>
    </xdr:to>
    <xdr:pic>
      <xdr:nvPicPr>
        <xdr:cNvPr id="30" name="Picture 29"/>
        <xdr:cNvPicPr>
          <a:picLocks noChangeAspect="1"/>
        </xdr:cNvPicPr>
      </xdr:nvPicPr>
      <xdr:blipFill>
        <a:blip xmlns:r="http://schemas.openxmlformats.org/officeDocument/2006/relationships" r:embed="rId26">
          <a:extLst>
            <a:ext uri="{28A0092B-C50C-407E-A947-70E740481C1C}">
              <a14:useLocalDpi xmlns:a14="http://schemas.microsoft.com/office/drawing/2010/main" val="0"/>
            </a:ext>
          </a:extLst>
        </a:blip>
        <a:stretch>
          <a:fillRect/>
        </a:stretch>
      </xdr:blipFill>
      <xdr:spPr>
        <a:xfrm>
          <a:off x="7159200" y="16270957"/>
          <a:ext cx="476250" cy="476250"/>
        </a:xfrm>
        <a:prstGeom prst="rect">
          <a:avLst/>
        </a:prstGeom>
      </xdr:spPr>
    </xdr:pic>
    <xdr:clientData/>
  </xdr:twoCellAnchor>
  <xdr:twoCellAnchor editAs="oneCell">
    <xdr:from>
      <xdr:col>10</xdr:col>
      <xdr:colOff>129750</xdr:colOff>
      <xdr:row>29</xdr:row>
      <xdr:rowOff>59091</xdr:rowOff>
    </xdr:from>
    <xdr:to>
      <xdr:col>10</xdr:col>
      <xdr:colOff>606000</xdr:colOff>
      <xdr:row>29</xdr:row>
      <xdr:rowOff>535341</xdr:rowOff>
    </xdr:to>
    <xdr:pic>
      <xdr:nvPicPr>
        <xdr:cNvPr id="31" name="Picture 30"/>
        <xdr:cNvPicPr>
          <a:picLocks noChangeAspect="1"/>
        </xdr:cNvPicPr>
      </xdr:nvPicPr>
      <xdr:blipFill>
        <a:blip xmlns:r="http://schemas.openxmlformats.org/officeDocument/2006/relationships" r:embed="rId27">
          <a:extLst>
            <a:ext uri="{28A0092B-C50C-407E-A947-70E740481C1C}">
              <a14:useLocalDpi xmlns:a14="http://schemas.microsoft.com/office/drawing/2010/main" val="0"/>
            </a:ext>
          </a:extLst>
        </a:blip>
        <a:stretch>
          <a:fillRect/>
        </a:stretch>
      </xdr:blipFill>
      <xdr:spPr>
        <a:xfrm>
          <a:off x="7159200" y="16861191"/>
          <a:ext cx="476250" cy="476250"/>
        </a:xfrm>
        <a:prstGeom prst="rect">
          <a:avLst/>
        </a:prstGeom>
      </xdr:spPr>
    </xdr:pic>
    <xdr:clientData/>
  </xdr:twoCellAnchor>
  <xdr:twoCellAnchor editAs="oneCell">
    <xdr:from>
      <xdr:col>10</xdr:col>
      <xdr:colOff>129750</xdr:colOff>
      <xdr:row>30</xdr:row>
      <xdr:rowOff>58775</xdr:rowOff>
    </xdr:from>
    <xdr:to>
      <xdr:col>10</xdr:col>
      <xdr:colOff>606000</xdr:colOff>
      <xdr:row>30</xdr:row>
      <xdr:rowOff>535025</xdr:rowOff>
    </xdr:to>
    <xdr:pic>
      <xdr:nvPicPr>
        <xdr:cNvPr id="32" name="Picture 31"/>
        <xdr:cNvPicPr>
          <a:picLocks noChangeAspect="1"/>
        </xdr:cNvPicPr>
      </xdr:nvPicPr>
      <xdr:blipFill>
        <a:blip xmlns:r="http://schemas.openxmlformats.org/officeDocument/2006/relationships" r:embed="rId28">
          <a:extLst>
            <a:ext uri="{28A0092B-C50C-407E-A947-70E740481C1C}">
              <a14:useLocalDpi xmlns:a14="http://schemas.microsoft.com/office/drawing/2010/main" val="0"/>
            </a:ext>
          </a:extLst>
        </a:blip>
        <a:stretch>
          <a:fillRect/>
        </a:stretch>
      </xdr:blipFill>
      <xdr:spPr>
        <a:xfrm>
          <a:off x="7159200" y="17451425"/>
          <a:ext cx="476250" cy="476250"/>
        </a:xfrm>
        <a:prstGeom prst="rect">
          <a:avLst/>
        </a:prstGeom>
      </xdr:spPr>
    </xdr:pic>
    <xdr:clientData/>
  </xdr:twoCellAnchor>
  <xdr:twoCellAnchor editAs="oneCell">
    <xdr:from>
      <xdr:col>10</xdr:col>
      <xdr:colOff>129750</xdr:colOff>
      <xdr:row>31</xdr:row>
      <xdr:rowOff>58459</xdr:rowOff>
    </xdr:from>
    <xdr:to>
      <xdr:col>10</xdr:col>
      <xdr:colOff>606000</xdr:colOff>
      <xdr:row>31</xdr:row>
      <xdr:rowOff>534709</xdr:rowOff>
    </xdr:to>
    <xdr:pic>
      <xdr:nvPicPr>
        <xdr:cNvPr id="33" name="Picture 32"/>
        <xdr:cNvPicPr>
          <a:picLocks noChangeAspect="1"/>
        </xdr:cNvPicPr>
      </xdr:nvPicPr>
      <xdr:blipFill>
        <a:blip xmlns:r="http://schemas.openxmlformats.org/officeDocument/2006/relationships" r:embed="rId29">
          <a:extLst>
            <a:ext uri="{28A0092B-C50C-407E-A947-70E740481C1C}">
              <a14:useLocalDpi xmlns:a14="http://schemas.microsoft.com/office/drawing/2010/main" val="0"/>
            </a:ext>
          </a:extLst>
        </a:blip>
        <a:stretch>
          <a:fillRect/>
        </a:stretch>
      </xdr:blipFill>
      <xdr:spPr>
        <a:xfrm>
          <a:off x="7159200" y="18041659"/>
          <a:ext cx="476250" cy="476250"/>
        </a:xfrm>
        <a:prstGeom prst="rect">
          <a:avLst/>
        </a:prstGeom>
      </xdr:spPr>
    </xdr:pic>
    <xdr:clientData/>
  </xdr:twoCellAnchor>
  <xdr:twoCellAnchor editAs="oneCell">
    <xdr:from>
      <xdr:col>10</xdr:col>
      <xdr:colOff>129750</xdr:colOff>
      <xdr:row>32</xdr:row>
      <xdr:rowOff>58143</xdr:rowOff>
    </xdr:from>
    <xdr:to>
      <xdr:col>10</xdr:col>
      <xdr:colOff>606000</xdr:colOff>
      <xdr:row>32</xdr:row>
      <xdr:rowOff>534393</xdr:rowOff>
    </xdr:to>
    <xdr:pic>
      <xdr:nvPicPr>
        <xdr:cNvPr id="34" name="Picture 33"/>
        <xdr:cNvPicPr>
          <a:picLocks noChangeAspect="1"/>
        </xdr:cNvPicPr>
      </xdr:nvPicPr>
      <xdr:blipFill>
        <a:blip xmlns:r="http://schemas.openxmlformats.org/officeDocument/2006/relationships" r:embed="rId30">
          <a:extLst>
            <a:ext uri="{28A0092B-C50C-407E-A947-70E740481C1C}">
              <a14:useLocalDpi xmlns:a14="http://schemas.microsoft.com/office/drawing/2010/main" val="0"/>
            </a:ext>
          </a:extLst>
        </a:blip>
        <a:stretch>
          <a:fillRect/>
        </a:stretch>
      </xdr:blipFill>
      <xdr:spPr>
        <a:xfrm>
          <a:off x="7159200" y="18631893"/>
          <a:ext cx="476250" cy="476250"/>
        </a:xfrm>
        <a:prstGeom prst="rect">
          <a:avLst/>
        </a:prstGeom>
      </xdr:spPr>
    </xdr:pic>
    <xdr:clientData/>
  </xdr:twoCellAnchor>
  <xdr:twoCellAnchor editAs="oneCell">
    <xdr:from>
      <xdr:col>10</xdr:col>
      <xdr:colOff>129750</xdr:colOff>
      <xdr:row>33</xdr:row>
      <xdr:rowOff>57827</xdr:rowOff>
    </xdr:from>
    <xdr:to>
      <xdr:col>10</xdr:col>
      <xdr:colOff>606000</xdr:colOff>
      <xdr:row>33</xdr:row>
      <xdr:rowOff>534077</xdr:rowOff>
    </xdr:to>
    <xdr:pic>
      <xdr:nvPicPr>
        <xdr:cNvPr id="35" name="Picture 34"/>
        <xdr:cNvPicPr>
          <a:picLocks noChangeAspect="1"/>
        </xdr:cNvPicPr>
      </xdr:nvPicPr>
      <xdr:blipFill>
        <a:blip xmlns:r="http://schemas.openxmlformats.org/officeDocument/2006/relationships" r:embed="rId31">
          <a:extLst>
            <a:ext uri="{28A0092B-C50C-407E-A947-70E740481C1C}">
              <a14:useLocalDpi xmlns:a14="http://schemas.microsoft.com/office/drawing/2010/main" val="0"/>
            </a:ext>
          </a:extLst>
        </a:blip>
        <a:stretch>
          <a:fillRect/>
        </a:stretch>
      </xdr:blipFill>
      <xdr:spPr>
        <a:xfrm>
          <a:off x="7159200" y="19222127"/>
          <a:ext cx="476250" cy="476250"/>
        </a:xfrm>
        <a:prstGeom prst="rect">
          <a:avLst/>
        </a:prstGeom>
      </xdr:spPr>
    </xdr:pic>
    <xdr:clientData/>
  </xdr:twoCellAnchor>
  <xdr:twoCellAnchor editAs="oneCell">
    <xdr:from>
      <xdr:col>10</xdr:col>
      <xdr:colOff>129750</xdr:colOff>
      <xdr:row>34</xdr:row>
      <xdr:rowOff>57511</xdr:rowOff>
    </xdr:from>
    <xdr:to>
      <xdr:col>10</xdr:col>
      <xdr:colOff>606000</xdr:colOff>
      <xdr:row>34</xdr:row>
      <xdr:rowOff>533761</xdr:rowOff>
    </xdr:to>
    <xdr:pic>
      <xdr:nvPicPr>
        <xdr:cNvPr id="36" name="Picture 35"/>
        <xdr:cNvPicPr>
          <a:picLocks noChangeAspect="1"/>
        </xdr:cNvPicPr>
      </xdr:nvPicPr>
      <xdr:blipFill>
        <a:blip xmlns:r="http://schemas.openxmlformats.org/officeDocument/2006/relationships" r:embed="rId32">
          <a:extLst>
            <a:ext uri="{28A0092B-C50C-407E-A947-70E740481C1C}">
              <a14:useLocalDpi xmlns:a14="http://schemas.microsoft.com/office/drawing/2010/main" val="0"/>
            </a:ext>
          </a:extLst>
        </a:blip>
        <a:stretch>
          <a:fillRect/>
        </a:stretch>
      </xdr:blipFill>
      <xdr:spPr>
        <a:xfrm>
          <a:off x="7159200" y="19812361"/>
          <a:ext cx="476250" cy="476250"/>
        </a:xfrm>
        <a:prstGeom prst="rect">
          <a:avLst/>
        </a:prstGeom>
      </xdr:spPr>
    </xdr:pic>
    <xdr:clientData/>
  </xdr:twoCellAnchor>
  <xdr:twoCellAnchor editAs="oneCell">
    <xdr:from>
      <xdr:col>10</xdr:col>
      <xdr:colOff>129750</xdr:colOff>
      <xdr:row>35</xdr:row>
      <xdr:rowOff>57195</xdr:rowOff>
    </xdr:from>
    <xdr:to>
      <xdr:col>10</xdr:col>
      <xdr:colOff>606000</xdr:colOff>
      <xdr:row>35</xdr:row>
      <xdr:rowOff>533445</xdr:rowOff>
    </xdr:to>
    <xdr:pic>
      <xdr:nvPicPr>
        <xdr:cNvPr id="37" name="Picture 36"/>
        <xdr:cNvPicPr>
          <a:picLocks noChangeAspect="1"/>
        </xdr:cNvPicPr>
      </xdr:nvPicPr>
      <xdr:blipFill>
        <a:blip xmlns:r="http://schemas.openxmlformats.org/officeDocument/2006/relationships" r:embed="rId33">
          <a:extLst>
            <a:ext uri="{28A0092B-C50C-407E-A947-70E740481C1C}">
              <a14:useLocalDpi xmlns:a14="http://schemas.microsoft.com/office/drawing/2010/main" val="0"/>
            </a:ext>
          </a:extLst>
        </a:blip>
        <a:stretch>
          <a:fillRect/>
        </a:stretch>
      </xdr:blipFill>
      <xdr:spPr>
        <a:xfrm>
          <a:off x="7159200" y="20402595"/>
          <a:ext cx="476250" cy="476250"/>
        </a:xfrm>
        <a:prstGeom prst="rect">
          <a:avLst/>
        </a:prstGeom>
      </xdr:spPr>
    </xdr:pic>
    <xdr:clientData/>
  </xdr:twoCellAnchor>
  <xdr:twoCellAnchor editAs="oneCell">
    <xdr:from>
      <xdr:col>10</xdr:col>
      <xdr:colOff>129750</xdr:colOff>
      <xdr:row>36</xdr:row>
      <xdr:rowOff>56879</xdr:rowOff>
    </xdr:from>
    <xdr:to>
      <xdr:col>10</xdr:col>
      <xdr:colOff>606000</xdr:colOff>
      <xdr:row>36</xdr:row>
      <xdr:rowOff>533129</xdr:rowOff>
    </xdr:to>
    <xdr:pic>
      <xdr:nvPicPr>
        <xdr:cNvPr id="38" name="Picture 37"/>
        <xdr:cNvPicPr>
          <a:picLocks noChangeAspect="1"/>
        </xdr:cNvPicPr>
      </xdr:nvPicPr>
      <xdr:blipFill>
        <a:blip xmlns:r="http://schemas.openxmlformats.org/officeDocument/2006/relationships" r:embed="rId34">
          <a:extLst>
            <a:ext uri="{28A0092B-C50C-407E-A947-70E740481C1C}">
              <a14:useLocalDpi xmlns:a14="http://schemas.microsoft.com/office/drawing/2010/main" val="0"/>
            </a:ext>
          </a:extLst>
        </a:blip>
        <a:stretch>
          <a:fillRect/>
        </a:stretch>
      </xdr:blipFill>
      <xdr:spPr>
        <a:xfrm>
          <a:off x="7159200" y="20992829"/>
          <a:ext cx="476250" cy="476250"/>
        </a:xfrm>
        <a:prstGeom prst="rect">
          <a:avLst/>
        </a:prstGeom>
      </xdr:spPr>
    </xdr:pic>
    <xdr:clientData/>
  </xdr:twoCellAnchor>
  <xdr:twoCellAnchor editAs="oneCell">
    <xdr:from>
      <xdr:col>10</xdr:col>
      <xdr:colOff>129750</xdr:colOff>
      <xdr:row>37</xdr:row>
      <xdr:rowOff>56563</xdr:rowOff>
    </xdr:from>
    <xdr:to>
      <xdr:col>10</xdr:col>
      <xdr:colOff>606000</xdr:colOff>
      <xdr:row>37</xdr:row>
      <xdr:rowOff>532813</xdr:rowOff>
    </xdr:to>
    <xdr:pic>
      <xdr:nvPicPr>
        <xdr:cNvPr id="39" name="Picture 38"/>
        <xdr:cNvPicPr>
          <a:picLocks noChangeAspect="1"/>
        </xdr:cNvPicPr>
      </xdr:nvPicPr>
      <xdr:blipFill>
        <a:blip xmlns:r="http://schemas.openxmlformats.org/officeDocument/2006/relationships" r:embed="rId35">
          <a:extLst>
            <a:ext uri="{28A0092B-C50C-407E-A947-70E740481C1C}">
              <a14:useLocalDpi xmlns:a14="http://schemas.microsoft.com/office/drawing/2010/main" val="0"/>
            </a:ext>
          </a:extLst>
        </a:blip>
        <a:stretch>
          <a:fillRect/>
        </a:stretch>
      </xdr:blipFill>
      <xdr:spPr>
        <a:xfrm>
          <a:off x="7159200" y="21583063"/>
          <a:ext cx="476250" cy="476250"/>
        </a:xfrm>
        <a:prstGeom prst="rect">
          <a:avLst/>
        </a:prstGeom>
      </xdr:spPr>
    </xdr:pic>
    <xdr:clientData/>
  </xdr:twoCellAnchor>
  <xdr:twoCellAnchor editAs="oneCell">
    <xdr:from>
      <xdr:col>10</xdr:col>
      <xdr:colOff>129750</xdr:colOff>
      <xdr:row>38</xdr:row>
      <xdr:rowOff>56247</xdr:rowOff>
    </xdr:from>
    <xdr:to>
      <xdr:col>10</xdr:col>
      <xdr:colOff>606000</xdr:colOff>
      <xdr:row>38</xdr:row>
      <xdr:rowOff>532497</xdr:rowOff>
    </xdr:to>
    <xdr:pic>
      <xdr:nvPicPr>
        <xdr:cNvPr id="40" name="Picture 39"/>
        <xdr:cNvPicPr>
          <a:picLocks noChangeAspect="1"/>
        </xdr:cNvPicPr>
      </xdr:nvPicPr>
      <xdr:blipFill>
        <a:blip xmlns:r="http://schemas.openxmlformats.org/officeDocument/2006/relationships" r:embed="rId36">
          <a:extLst>
            <a:ext uri="{28A0092B-C50C-407E-A947-70E740481C1C}">
              <a14:useLocalDpi xmlns:a14="http://schemas.microsoft.com/office/drawing/2010/main" val="0"/>
            </a:ext>
          </a:extLst>
        </a:blip>
        <a:stretch>
          <a:fillRect/>
        </a:stretch>
      </xdr:blipFill>
      <xdr:spPr>
        <a:xfrm>
          <a:off x="7159200" y="22173297"/>
          <a:ext cx="476250" cy="476250"/>
        </a:xfrm>
        <a:prstGeom prst="rect">
          <a:avLst/>
        </a:prstGeom>
      </xdr:spPr>
    </xdr:pic>
    <xdr:clientData/>
  </xdr:twoCellAnchor>
  <xdr:twoCellAnchor editAs="oneCell">
    <xdr:from>
      <xdr:col>10</xdr:col>
      <xdr:colOff>129750</xdr:colOff>
      <xdr:row>39</xdr:row>
      <xdr:rowOff>55931</xdr:rowOff>
    </xdr:from>
    <xdr:to>
      <xdr:col>10</xdr:col>
      <xdr:colOff>606000</xdr:colOff>
      <xdr:row>39</xdr:row>
      <xdr:rowOff>532181</xdr:rowOff>
    </xdr:to>
    <xdr:pic>
      <xdr:nvPicPr>
        <xdr:cNvPr id="41" name="Picture 40"/>
        <xdr:cNvPicPr>
          <a:picLocks noChangeAspect="1"/>
        </xdr:cNvPicPr>
      </xdr:nvPicPr>
      <xdr:blipFill>
        <a:blip xmlns:r="http://schemas.openxmlformats.org/officeDocument/2006/relationships" r:embed="rId37">
          <a:extLst>
            <a:ext uri="{28A0092B-C50C-407E-A947-70E740481C1C}">
              <a14:useLocalDpi xmlns:a14="http://schemas.microsoft.com/office/drawing/2010/main" val="0"/>
            </a:ext>
          </a:extLst>
        </a:blip>
        <a:stretch>
          <a:fillRect/>
        </a:stretch>
      </xdr:blipFill>
      <xdr:spPr>
        <a:xfrm>
          <a:off x="7159200" y="22763531"/>
          <a:ext cx="476250" cy="476250"/>
        </a:xfrm>
        <a:prstGeom prst="rect">
          <a:avLst/>
        </a:prstGeom>
      </xdr:spPr>
    </xdr:pic>
    <xdr:clientData/>
  </xdr:twoCellAnchor>
  <xdr:twoCellAnchor editAs="oneCell">
    <xdr:from>
      <xdr:col>10</xdr:col>
      <xdr:colOff>129750</xdr:colOff>
      <xdr:row>40</xdr:row>
      <xdr:rowOff>55615</xdr:rowOff>
    </xdr:from>
    <xdr:to>
      <xdr:col>10</xdr:col>
      <xdr:colOff>606000</xdr:colOff>
      <xdr:row>40</xdr:row>
      <xdr:rowOff>531865</xdr:rowOff>
    </xdr:to>
    <xdr:pic>
      <xdr:nvPicPr>
        <xdr:cNvPr id="42" name="Picture 41"/>
        <xdr:cNvPicPr>
          <a:picLocks noChangeAspect="1"/>
        </xdr:cNvPicPr>
      </xdr:nvPicPr>
      <xdr:blipFill>
        <a:blip xmlns:r="http://schemas.openxmlformats.org/officeDocument/2006/relationships" r:embed="rId38">
          <a:extLst>
            <a:ext uri="{28A0092B-C50C-407E-A947-70E740481C1C}">
              <a14:useLocalDpi xmlns:a14="http://schemas.microsoft.com/office/drawing/2010/main" val="0"/>
            </a:ext>
          </a:extLst>
        </a:blip>
        <a:stretch>
          <a:fillRect/>
        </a:stretch>
      </xdr:blipFill>
      <xdr:spPr>
        <a:xfrm>
          <a:off x="7159200" y="23353765"/>
          <a:ext cx="476250" cy="476250"/>
        </a:xfrm>
        <a:prstGeom prst="rect">
          <a:avLst/>
        </a:prstGeom>
      </xdr:spPr>
    </xdr:pic>
    <xdr:clientData/>
  </xdr:twoCellAnchor>
  <xdr:twoCellAnchor editAs="oneCell">
    <xdr:from>
      <xdr:col>10</xdr:col>
      <xdr:colOff>129750</xdr:colOff>
      <xdr:row>41</xdr:row>
      <xdr:rowOff>55299</xdr:rowOff>
    </xdr:from>
    <xdr:to>
      <xdr:col>10</xdr:col>
      <xdr:colOff>606000</xdr:colOff>
      <xdr:row>41</xdr:row>
      <xdr:rowOff>531549</xdr:rowOff>
    </xdr:to>
    <xdr:pic>
      <xdr:nvPicPr>
        <xdr:cNvPr id="43" name="Picture 42"/>
        <xdr:cNvPicPr>
          <a:picLocks noChangeAspect="1"/>
        </xdr:cNvPicPr>
      </xdr:nvPicPr>
      <xdr:blipFill>
        <a:blip xmlns:r="http://schemas.openxmlformats.org/officeDocument/2006/relationships" r:embed="rId39">
          <a:extLst>
            <a:ext uri="{28A0092B-C50C-407E-A947-70E740481C1C}">
              <a14:useLocalDpi xmlns:a14="http://schemas.microsoft.com/office/drawing/2010/main" val="0"/>
            </a:ext>
          </a:extLst>
        </a:blip>
        <a:stretch>
          <a:fillRect/>
        </a:stretch>
      </xdr:blipFill>
      <xdr:spPr>
        <a:xfrm>
          <a:off x="7159200" y="23943999"/>
          <a:ext cx="476250" cy="476250"/>
        </a:xfrm>
        <a:prstGeom prst="rect">
          <a:avLst/>
        </a:prstGeom>
      </xdr:spPr>
    </xdr:pic>
    <xdr:clientData/>
  </xdr:twoCellAnchor>
  <xdr:twoCellAnchor editAs="oneCell">
    <xdr:from>
      <xdr:col>10</xdr:col>
      <xdr:colOff>129750</xdr:colOff>
      <xdr:row>42</xdr:row>
      <xdr:rowOff>54983</xdr:rowOff>
    </xdr:from>
    <xdr:to>
      <xdr:col>10</xdr:col>
      <xdr:colOff>606000</xdr:colOff>
      <xdr:row>42</xdr:row>
      <xdr:rowOff>531233</xdr:rowOff>
    </xdr:to>
    <xdr:pic>
      <xdr:nvPicPr>
        <xdr:cNvPr id="44" name="Picture 43"/>
        <xdr:cNvPicPr>
          <a:picLocks noChangeAspect="1"/>
        </xdr:cNvPicPr>
      </xdr:nvPicPr>
      <xdr:blipFill>
        <a:blip xmlns:r="http://schemas.openxmlformats.org/officeDocument/2006/relationships" r:embed="rId40">
          <a:extLst>
            <a:ext uri="{28A0092B-C50C-407E-A947-70E740481C1C}">
              <a14:useLocalDpi xmlns:a14="http://schemas.microsoft.com/office/drawing/2010/main" val="0"/>
            </a:ext>
          </a:extLst>
        </a:blip>
        <a:stretch>
          <a:fillRect/>
        </a:stretch>
      </xdr:blipFill>
      <xdr:spPr>
        <a:xfrm>
          <a:off x="7159200" y="24534233"/>
          <a:ext cx="476250" cy="476250"/>
        </a:xfrm>
        <a:prstGeom prst="rect">
          <a:avLst/>
        </a:prstGeom>
      </xdr:spPr>
    </xdr:pic>
    <xdr:clientData/>
  </xdr:twoCellAnchor>
  <xdr:twoCellAnchor editAs="oneCell">
    <xdr:from>
      <xdr:col>10</xdr:col>
      <xdr:colOff>129750</xdr:colOff>
      <xdr:row>43</xdr:row>
      <xdr:rowOff>54667</xdr:rowOff>
    </xdr:from>
    <xdr:to>
      <xdr:col>10</xdr:col>
      <xdr:colOff>606000</xdr:colOff>
      <xdr:row>43</xdr:row>
      <xdr:rowOff>530917</xdr:rowOff>
    </xdr:to>
    <xdr:pic>
      <xdr:nvPicPr>
        <xdr:cNvPr id="45" name="Picture 44"/>
        <xdr:cNvPicPr>
          <a:picLocks noChangeAspect="1"/>
        </xdr:cNvPicPr>
      </xdr:nvPicPr>
      <xdr:blipFill>
        <a:blip xmlns:r="http://schemas.openxmlformats.org/officeDocument/2006/relationships" r:embed="rId41">
          <a:extLst>
            <a:ext uri="{28A0092B-C50C-407E-A947-70E740481C1C}">
              <a14:useLocalDpi xmlns:a14="http://schemas.microsoft.com/office/drawing/2010/main" val="0"/>
            </a:ext>
          </a:extLst>
        </a:blip>
        <a:stretch>
          <a:fillRect/>
        </a:stretch>
      </xdr:blipFill>
      <xdr:spPr>
        <a:xfrm>
          <a:off x="7159200" y="25124467"/>
          <a:ext cx="476250" cy="476250"/>
        </a:xfrm>
        <a:prstGeom prst="rect">
          <a:avLst/>
        </a:prstGeom>
      </xdr:spPr>
    </xdr:pic>
    <xdr:clientData/>
  </xdr:twoCellAnchor>
  <xdr:twoCellAnchor editAs="oneCell">
    <xdr:from>
      <xdr:col>10</xdr:col>
      <xdr:colOff>129750</xdr:colOff>
      <xdr:row>44</xdr:row>
      <xdr:rowOff>54351</xdr:rowOff>
    </xdr:from>
    <xdr:to>
      <xdr:col>10</xdr:col>
      <xdr:colOff>606000</xdr:colOff>
      <xdr:row>44</xdr:row>
      <xdr:rowOff>530601</xdr:rowOff>
    </xdr:to>
    <xdr:pic>
      <xdr:nvPicPr>
        <xdr:cNvPr id="46" name="Picture 45"/>
        <xdr:cNvPicPr>
          <a:picLocks noChangeAspect="1"/>
        </xdr:cNvPicPr>
      </xdr:nvPicPr>
      <xdr:blipFill>
        <a:blip xmlns:r="http://schemas.openxmlformats.org/officeDocument/2006/relationships" r:embed="rId42">
          <a:extLst>
            <a:ext uri="{28A0092B-C50C-407E-A947-70E740481C1C}">
              <a14:useLocalDpi xmlns:a14="http://schemas.microsoft.com/office/drawing/2010/main" val="0"/>
            </a:ext>
          </a:extLst>
        </a:blip>
        <a:stretch>
          <a:fillRect/>
        </a:stretch>
      </xdr:blipFill>
      <xdr:spPr>
        <a:xfrm>
          <a:off x="7159200" y="25714701"/>
          <a:ext cx="476250" cy="476250"/>
        </a:xfrm>
        <a:prstGeom prst="rect">
          <a:avLst/>
        </a:prstGeom>
      </xdr:spPr>
    </xdr:pic>
    <xdr:clientData/>
  </xdr:twoCellAnchor>
  <xdr:twoCellAnchor editAs="oneCell">
    <xdr:from>
      <xdr:col>10</xdr:col>
      <xdr:colOff>129750</xdr:colOff>
      <xdr:row>45</xdr:row>
      <xdr:rowOff>54035</xdr:rowOff>
    </xdr:from>
    <xdr:to>
      <xdr:col>10</xdr:col>
      <xdr:colOff>606000</xdr:colOff>
      <xdr:row>45</xdr:row>
      <xdr:rowOff>530285</xdr:rowOff>
    </xdr:to>
    <xdr:pic>
      <xdr:nvPicPr>
        <xdr:cNvPr id="47" name="Picture 46"/>
        <xdr:cNvPicPr>
          <a:picLocks noChangeAspect="1"/>
        </xdr:cNvPicPr>
      </xdr:nvPicPr>
      <xdr:blipFill>
        <a:blip xmlns:r="http://schemas.openxmlformats.org/officeDocument/2006/relationships" r:embed="rId43">
          <a:extLst>
            <a:ext uri="{28A0092B-C50C-407E-A947-70E740481C1C}">
              <a14:useLocalDpi xmlns:a14="http://schemas.microsoft.com/office/drawing/2010/main" val="0"/>
            </a:ext>
          </a:extLst>
        </a:blip>
        <a:stretch>
          <a:fillRect/>
        </a:stretch>
      </xdr:blipFill>
      <xdr:spPr>
        <a:xfrm>
          <a:off x="7159200" y="26304935"/>
          <a:ext cx="476250" cy="476250"/>
        </a:xfrm>
        <a:prstGeom prst="rect">
          <a:avLst/>
        </a:prstGeom>
      </xdr:spPr>
    </xdr:pic>
    <xdr:clientData/>
  </xdr:twoCellAnchor>
  <xdr:twoCellAnchor editAs="oneCell">
    <xdr:from>
      <xdr:col>10</xdr:col>
      <xdr:colOff>129750</xdr:colOff>
      <xdr:row>46</xdr:row>
      <xdr:rowOff>53719</xdr:rowOff>
    </xdr:from>
    <xdr:to>
      <xdr:col>10</xdr:col>
      <xdr:colOff>606000</xdr:colOff>
      <xdr:row>46</xdr:row>
      <xdr:rowOff>529969</xdr:rowOff>
    </xdr:to>
    <xdr:pic>
      <xdr:nvPicPr>
        <xdr:cNvPr id="48" name="Picture 47"/>
        <xdr:cNvPicPr>
          <a:picLocks noChangeAspect="1"/>
        </xdr:cNvPicPr>
      </xdr:nvPicPr>
      <xdr:blipFill>
        <a:blip xmlns:r="http://schemas.openxmlformats.org/officeDocument/2006/relationships" r:embed="rId44">
          <a:extLst>
            <a:ext uri="{28A0092B-C50C-407E-A947-70E740481C1C}">
              <a14:useLocalDpi xmlns:a14="http://schemas.microsoft.com/office/drawing/2010/main" val="0"/>
            </a:ext>
          </a:extLst>
        </a:blip>
        <a:stretch>
          <a:fillRect/>
        </a:stretch>
      </xdr:blipFill>
      <xdr:spPr>
        <a:xfrm>
          <a:off x="7159200" y="26895169"/>
          <a:ext cx="476250" cy="476250"/>
        </a:xfrm>
        <a:prstGeom prst="rect">
          <a:avLst/>
        </a:prstGeom>
      </xdr:spPr>
    </xdr:pic>
    <xdr:clientData/>
  </xdr:twoCellAnchor>
  <xdr:twoCellAnchor editAs="oneCell">
    <xdr:from>
      <xdr:col>10</xdr:col>
      <xdr:colOff>129750</xdr:colOff>
      <xdr:row>47</xdr:row>
      <xdr:rowOff>53403</xdr:rowOff>
    </xdr:from>
    <xdr:to>
      <xdr:col>10</xdr:col>
      <xdr:colOff>606000</xdr:colOff>
      <xdr:row>47</xdr:row>
      <xdr:rowOff>529653</xdr:rowOff>
    </xdr:to>
    <xdr:pic>
      <xdr:nvPicPr>
        <xdr:cNvPr id="49" name="Picture 48"/>
        <xdr:cNvPicPr>
          <a:picLocks noChangeAspect="1"/>
        </xdr:cNvPicPr>
      </xdr:nvPicPr>
      <xdr:blipFill>
        <a:blip xmlns:r="http://schemas.openxmlformats.org/officeDocument/2006/relationships" r:embed="rId45">
          <a:extLst>
            <a:ext uri="{28A0092B-C50C-407E-A947-70E740481C1C}">
              <a14:useLocalDpi xmlns:a14="http://schemas.microsoft.com/office/drawing/2010/main" val="0"/>
            </a:ext>
          </a:extLst>
        </a:blip>
        <a:stretch>
          <a:fillRect/>
        </a:stretch>
      </xdr:blipFill>
      <xdr:spPr>
        <a:xfrm>
          <a:off x="7159200" y="27485403"/>
          <a:ext cx="476250" cy="476250"/>
        </a:xfrm>
        <a:prstGeom prst="rect">
          <a:avLst/>
        </a:prstGeom>
      </xdr:spPr>
    </xdr:pic>
    <xdr:clientData/>
  </xdr:twoCellAnchor>
  <xdr:twoCellAnchor editAs="oneCell">
    <xdr:from>
      <xdr:col>10</xdr:col>
      <xdr:colOff>129750</xdr:colOff>
      <xdr:row>48</xdr:row>
      <xdr:rowOff>53087</xdr:rowOff>
    </xdr:from>
    <xdr:to>
      <xdr:col>10</xdr:col>
      <xdr:colOff>606000</xdr:colOff>
      <xdr:row>48</xdr:row>
      <xdr:rowOff>529337</xdr:rowOff>
    </xdr:to>
    <xdr:pic>
      <xdr:nvPicPr>
        <xdr:cNvPr id="50" name="Picture 49"/>
        <xdr:cNvPicPr>
          <a:picLocks noChangeAspect="1"/>
        </xdr:cNvPicPr>
      </xdr:nvPicPr>
      <xdr:blipFill>
        <a:blip xmlns:r="http://schemas.openxmlformats.org/officeDocument/2006/relationships" r:embed="rId46">
          <a:extLst>
            <a:ext uri="{28A0092B-C50C-407E-A947-70E740481C1C}">
              <a14:useLocalDpi xmlns:a14="http://schemas.microsoft.com/office/drawing/2010/main" val="0"/>
            </a:ext>
          </a:extLst>
        </a:blip>
        <a:stretch>
          <a:fillRect/>
        </a:stretch>
      </xdr:blipFill>
      <xdr:spPr>
        <a:xfrm>
          <a:off x="7159200" y="28075637"/>
          <a:ext cx="476250" cy="476250"/>
        </a:xfrm>
        <a:prstGeom prst="rect">
          <a:avLst/>
        </a:prstGeom>
      </xdr:spPr>
    </xdr:pic>
    <xdr:clientData/>
  </xdr:twoCellAnchor>
  <xdr:twoCellAnchor editAs="oneCell">
    <xdr:from>
      <xdr:col>10</xdr:col>
      <xdr:colOff>129750</xdr:colOff>
      <xdr:row>49</xdr:row>
      <xdr:rowOff>52771</xdr:rowOff>
    </xdr:from>
    <xdr:to>
      <xdr:col>10</xdr:col>
      <xdr:colOff>606000</xdr:colOff>
      <xdr:row>49</xdr:row>
      <xdr:rowOff>529021</xdr:rowOff>
    </xdr:to>
    <xdr:pic>
      <xdr:nvPicPr>
        <xdr:cNvPr id="51" name="Picture 50"/>
        <xdr:cNvPicPr>
          <a:picLocks noChangeAspect="1"/>
        </xdr:cNvPicPr>
      </xdr:nvPicPr>
      <xdr:blipFill>
        <a:blip xmlns:r="http://schemas.openxmlformats.org/officeDocument/2006/relationships" r:embed="rId47">
          <a:extLst>
            <a:ext uri="{28A0092B-C50C-407E-A947-70E740481C1C}">
              <a14:useLocalDpi xmlns:a14="http://schemas.microsoft.com/office/drawing/2010/main" val="0"/>
            </a:ext>
          </a:extLst>
        </a:blip>
        <a:stretch>
          <a:fillRect/>
        </a:stretch>
      </xdr:blipFill>
      <xdr:spPr>
        <a:xfrm>
          <a:off x="7159200" y="28665871"/>
          <a:ext cx="476250" cy="476250"/>
        </a:xfrm>
        <a:prstGeom prst="rect">
          <a:avLst/>
        </a:prstGeom>
      </xdr:spPr>
    </xdr:pic>
    <xdr:clientData/>
  </xdr:twoCellAnchor>
  <xdr:twoCellAnchor editAs="oneCell">
    <xdr:from>
      <xdr:col>10</xdr:col>
      <xdr:colOff>129750</xdr:colOff>
      <xdr:row>50</xdr:row>
      <xdr:rowOff>52455</xdr:rowOff>
    </xdr:from>
    <xdr:to>
      <xdr:col>10</xdr:col>
      <xdr:colOff>606000</xdr:colOff>
      <xdr:row>50</xdr:row>
      <xdr:rowOff>528705</xdr:rowOff>
    </xdr:to>
    <xdr:pic>
      <xdr:nvPicPr>
        <xdr:cNvPr id="52" name="Picture 51"/>
        <xdr:cNvPicPr>
          <a:picLocks noChangeAspect="1"/>
        </xdr:cNvPicPr>
      </xdr:nvPicPr>
      <xdr:blipFill>
        <a:blip xmlns:r="http://schemas.openxmlformats.org/officeDocument/2006/relationships" r:embed="rId48">
          <a:extLst>
            <a:ext uri="{28A0092B-C50C-407E-A947-70E740481C1C}">
              <a14:useLocalDpi xmlns:a14="http://schemas.microsoft.com/office/drawing/2010/main" val="0"/>
            </a:ext>
          </a:extLst>
        </a:blip>
        <a:stretch>
          <a:fillRect/>
        </a:stretch>
      </xdr:blipFill>
      <xdr:spPr>
        <a:xfrm>
          <a:off x="7159200" y="29256105"/>
          <a:ext cx="476250" cy="476250"/>
        </a:xfrm>
        <a:prstGeom prst="rect">
          <a:avLst/>
        </a:prstGeom>
      </xdr:spPr>
    </xdr:pic>
    <xdr:clientData/>
  </xdr:twoCellAnchor>
  <xdr:twoCellAnchor editAs="oneCell">
    <xdr:from>
      <xdr:col>10</xdr:col>
      <xdr:colOff>129750</xdr:colOff>
      <xdr:row>51</xdr:row>
      <xdr:rowOff>52139</xdr:rowOff>
    </xdr:from>
    <xdr:to>
      <xdr:col>10</xdr:col>
      <xdr:colOff>606000</xdr:colOff>
      <xdr:row>51</xdr:row>
      <xdr:rowOff>528389</xdr:rowOff>
    </xdr:to>
    <xdr:pic>
      <xdr:nvPicPr>
        <xdr:cNvPr id="53" name="Picture 52"/>
        <xdr:cNvPicPr>
          <a:picLocks noChangeAspect="1"/>
        </xdr:cNvPicPr>
      </xdr:nvPicPr>
      <xdr:blipFill>
        <a:blip xmlns:r="http://schemas.openxmlformats.org/officeDocument/2006/relationships" r:embed="rId49">
          <a:extLst>
            <a:ext uri="{28A0092B-C50C-407E-A947-70E740481C1C}">
              <a14:useLocalDpi xmlns:a14="http://schemas.microsoft.com/office/drawing/2010/main" val="0"/>
            </a:ext>
          </a:extLst>
        </a:blip>
        <a:stretch>
          <a:fillRect/>
        </a:stretch>
      </xdr:blipFill>
      <xdr:spPr>
        <a:xfrm>
          <a:off x="7159200" y="29846339"/>
          <a:ext cx="476250" cy="476250"/>
        </a:xfrm>
        <a:prstGeom prst="rect">
          <a:avLst/>
        </a:prstGeom>
      </xdr:spPr>
    </xdr:pic>
    <xdr:clientData/>
  </xdr:twoCellAnchor>
  <xdr:twoCellAnchor editAs="oneCell">
    <xdr:from>
      <xdr:col>10</xdr:col>
      <xdr:colOff>129750</xdr:colOff>
      <xdr:row>52</xdr:row>
      <xdr:rowOff>51823</xdr:rowOff>
    </xdr:from>
    <xdr:to>
      <xdr:col>10</xdr:col>
      <xdr:colOff>606000</xdr:colOff>
      <xdr:row>52</xdr:row>
      <xdr:rowOff>528073</xdr:rowOff>
    </xdr:to>
    <xdr:pic>
      <xdr:nvPicPr>
        <xdr:cNvPr id="54" name="Picture 53"/>
        <xdr:cNvPicPr>
          <a:picLocks noChangeAspect="1"/>
        </xdr:cNvPicPr>
      </xdr:nvPicPr>
      <xdr:blipFill>
        <a:blip xmlns:r="http://schemas.openxmlformats.org/officeDocument/2006/relationships" r:embed="rId50">
          <a:extLst>
            <a:ext uri="{28A0092B-C50C-407E-A947-70E740481C1C}">
              <a14:useLocalDpi xmlns:a14="http://schemas.microsoft.com/office/drawing/2010/main" val="0"/>
            </a:ext>
          </a:extLst>
        </a:blip>
        <a:stretch>
          <a:fillRect/>
        </a:stretch>
      </xdr:blipFill>
      <xdr:spPr>
        <a:xfrm>
          <a:off x="7159200" y="30436573"/>
          <a:ext cx="476250" cy="476250"/>
        </a:xfrm>
        <a:prstGeom prst="rect">
          <a:avLst/>
        </a:prstGeom>
      </xdr:spPr>
    </xdr:pic>
    <xdr:clientData/>
  </xdr:twoCellAnchor>
  <xdr:twoCellAnchor editAs="oneCell">
    <xdr:from>
      <xdr:col>10</xdr:col>
      <xdr:colOff>129750</xdr:colOff>
      <xdr:row>53</xdr:row>
      <xdr:rowOff>51525</xdr:rowOff>
    </xdr:from>
    <xdr:to>
      <xdr:col>10</xdr:col>
      <xdr:colOff>606000</xdr:colOff>
      <xdr:row>53</xdr:row>
      <xdr:rowOff>527775</xdr:rowOff>
    </xdr:to>
    <xdr:pic>
      <xdr:nvPicPr>
        <xdr:cNvPr id="55" name="Picture 54"/>
        <xdr:cNvPicPr>
          <a:picLocks noChangeAspect="1"/>
        </xdr:cNvPicPr>
      </xdr:nvPicPr>
      <xdr:blipFill>
        <a:blip xmlns:r="http://schemas.openxmlformats.org/officeDocument/2006/relationships" r:embed="rId51">
          <a:extLst>
            <a:ext uri="{28A0092B-C50C-407E-A947-70E740481C1C}">
              <a14:useLocalDpi xmlns:a14="http://schemas.microsoft.com/office/drawing/2010/main" val="0"/>
            </a:ext>
          </a:extLst>
        </a:blip>
        <a:stretch>
          <a:fillRect/>
        </a:stretch>
      </xdr:blipFill>
      <xdr:spPr>
        <a:xfrm>
          <a:off x="7159200" y="31026825"/>
          <a:ext cx="476250" cy="4762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tabSelected="1" workbookViewId="0">
      <selection activeCell="I6" sqref="I6"/>
    </sheetView>
  </sheetViews>
  <sheetFormatPr defaultRowHeight="15"/>
  <cols>
    <col min="1" max="1" width="9.42578125" customWidth="1"/>
    <col min="2" max="2" width="14.5703125" customWidth="1"/>
    <col min="3" max="3" width="17.85546875" customWidth="1"/>
    <col min="4" max="4" width="23" bestFit="1" customWidth="1"/>
    <col min="5" max="5" width="11.5703125" bestFit="1" customWidth="1"/>
    <col min="6" max="6" width="12.7109375" bestFit="1" customWidth="1"/>
  </cols>
  <sheetData>
    <row r="1" spans="1:6" ht="136.5" customHeight="1">
      <c r="A1" s="396" t="s">
        <v>745</v>
      </c>
      <c r="B1" s="396"/>
      <c r="C1" s="396"/>
      <c r="D1" s="396"/>
      <c r="E1" s="396"/>
      <c r="F1" s="396"/>
    </row>
    <row r="2" spans="1:6" ht="33" thickBot="1">
      <c r="A2" s="352" t="s">
        <v>726</v>
      </c>
      <c r="B2" s="353" t="s">
        <v>727</v>
      </c>
      <c r="C2" s="354" t="s">
        <v>1020</v>
      </c>
      <c r="D2" s="354" t="s">
        <v>728</v>
      </c>
      <c r="E2" s="354" t="s">
        <v>356</v>
      </c>
      <c r="F2" s="354" t="s">
        <v>163</v>
      </c>
    </row>
    <row r="3" spans="1:6" ht="30">
      <c r="A3" s="355" t="s">
        <v>729</v>
      </c>
      <c r="B3" s="357" t="s">
        <v>730</v>
      </c>
      <c r="C3" s="348" t="s">
        <v>731</v>
      </c>
      <c r="D3" s="349" t="s">
        <v>732</v>
      </c>
      <c r="E3" s="360">
        <v>47.833289999572898</v>
      </c>
      <c r="F3" s="361">
        <v>-122.04881999940231</v>
      </c>
    </row>
    <row r="4" spans="1:6">
      <c r="A4" s="356" t="s">
        <v>733</v>
      </c>
      <c r="B4" s="358">
        <v>21</v>
      </c>
      <c r="C4" s="28" t="s">
        <v>734</v>
      </c>
      <c r="D4" s="28" t="s">
        <v>735</v>
      </c>
      <c r="E4" s="362">
        <v>47.868734209870965</v>
      </c>
      <c r="F4" s="362">
        <v>-122.1031876996103</v>
      </c>
    </row>
    <row r="5" spans="1:6">
      <c r="A5" s="356" t="s">
        <v>736</v>
      </c>
      <c r="B5" s="358">
        <v>5</v>
      </c>
      <c r="C5" s="28" t="s">
        <v>734</v>
      </c>
      <c r="D5" s="28" t="s">
        <v>735</v>
      </c>
      <c r="E5" s="362">
        <v>47.874289999638656</v>
      </c>
      <c r="F5" s="362">
        <v>-122.09840999992123</v>
      </c>
    </row>
    <row r="6" spans="1:6" ht="30">
      <c r="A6" s="356" t="s">
        <v>737</v>
      </c>
      <c r="B6" s="359" t="s">
        <v>738</v>
      </c>
      <c r="C6" s="350" t="s">
        <v>731</v>
      </c>
      <c r="D6" s="351" t="s">
        <v>732</v>
      </c>
      <c r="E6" s="362">
        <v>47.860779999847601</v>
      </c>
      <c r="F6" s="362">
        <v>-122.01073000039683</v>
      </c>
    </row>
    <row r="7" spans="1:6" ht="30">
      <c r="A7" s="356" t="s">
        <v>739</v>
      </c>
      <c r="B7" s="359" t="s">
        <v>740</v>
      </c>
      <c r="C7" s="350" t="s">
        <v>731</v>
      </c>
      <c r="D7" s="350" t="s">
        <v>741</v>
      </c>
      <c r="E7" s="362">
        <v>47.859759999895502</v>
      </c>
      <c r="F7" s="362">
        <v>-122.09037000064112</v>
      </c>
    </row>
    <row r="8" spans="1:6">
      <c r="A8" s="356" t="s">
        <v>742</v>
      </c>
      <c r="B8" s="358">
        <v>142</v>
      </c>
      <c r="C8" s="28" t="s">
        <v>734</v>
      </c>
      <c r="D8" s="28" t="s">
        <v>732</v>
      </c>
      <c r="E8" s="362">
        <v>47.812519999940385</v>
      </c>
      <c r="F8" s="362">
        <v>-122.11228000063733</v>
      </c>
    </row>
    <row r="9" spans="1:6">
      <c r="A9" s="356" t="s">
        <v>743</v>
      </c>
      <c r="B9" s="358">
        <v>186</v>
      </c>
      <c r="C9" s="28" t="s">
        <v>734</v>
      </c>
      <c r="D9" s="28" t="s">
        <v>735</v>
      </c>
      <c r="E9" s="362">
        <v>47.787639999890509</v>
      </c>
      <c r="F9" s="362">
        <v>-122.08426999956149</v>
      </c>
    </row>
    <row r="11" spans="1:6" ht="17.25">
      <c r="A11" s="397" t="s">
        <v>744</v>
      </c>
      <c r="B11" s="397"/>
      <c r="C11" s="397"/>
      <c r="D11" s="397"/>
      <c r="E11" s="397"/>
      <c r="F11" s="397"/>
    </row>
    <row r="12" spans="1:6" ht="15" customHeight="1">
      <c r="A12" s="398" t="s">
        <v>746</v>
      </c>
      <c r="B12" s="398"/>
      <c r="C12" s="398"/>
      <c r="D12" s="398"/>
      <c r="E12" s="398"/>
      <c r="F12" s="398"/>
    </row>
    <row r="13" spans="1:6">
      <c r="A13" s="398"/>
      <c r="B13" s="398"/>
      <c r="C13" s="398"/>
      <c r="D13" s="398"/>
      <c r="E13" s="398"/>
      <c r="F13" s="398"/>
    </row>
  </sheetData>
  <mergeCells count="3">
    <mergeCell ref="A1:F1"/>
    <mergeCell ref="A11:F11"/>
    <mergeCell ref="A12:F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9"/>
  <sheetViews>
    <sheetView workbookViewId="0">
      <selection activeCell="R21" sqref="R21"/>
    </sheetView>
  </sheetViews>
  <sheetFormatPr defaultRowHeight="15"/>
  <cols>
    <col min="1" max="1" width="24.140625" bestFit="1" customWidth="1"/>
    <col min="2" max="3" width="10.7109375" bestFit="1" customWidth="1"/>
    <col min="4" max="4" width="11" bestFit="1" customWidth="1"/>
    <col min="5" max="5" width="7.42578125" bestFit="1" customWidth="1"/>
    <col min="6" max="6" width="10.140625" bestFit="1" customWidth="1"/>
    <col min="7" max="7" width="7.42578125" bestFit="1" customWidth="1"/>
    <col min="8" max="8" width="10.140625" bestFit="1" customWidth="1"/>
    <col min="9" max="9" width="7.42578125" bestFit="1" customWidth="1"/>
    <col min="10" max="10" width="5.42578125" bestFit="1" customWidth="1"/>
    <col min="12" max="12" width="13.28515625" bestFit="1" customWidth="1"/>
    <col min="13" max="13" width="11.140625" bestFit="1" customWidth="1"/>
    <col min="14" max="14" width="11.28515625" bestFit="1" customWidth="1"/>
    <col min="15" max="15" width="11.140625" bestFit="1" customWidth="1"/>
    <col min="16" max="16" width="11.28515625" bestFit="1" customWidth="1"/>
    <col min="17" max="17" width="11.140625" bestFit="1" customWidth="1"/>
    <col min="18" max="18" width="12" bestFit="1" customWidth="1"/>
    <col min="20" max="20" width="10.140625" bestFit="1" customWidth="1"/>
    <col min="21" max="21" width="5.42578125" bestFit="1" customWidth="1"/>
    <col min="22" max="22" width="11" bestFit="1" customWidth="1"/>
    <col min="23" max="23" width="5.42578125" bestFit="1" customWidth="1"/>
  </cols>
  <sheetData>
    <row r="1" spans="1:23" s="22" customFormat="1" ht="28.9" customHeight="1">
      <c r="A1" s="22" t="s">
        <v>641</v>
      </c>
    </row>
    <row r="3" spans="1:23" ht="18.75">
      <c r="A3" s="13" t="s">
        <v>14</v>
      </c>
      <c r="B3" s="1"/>
      <c r="C3" s="1"/>
      <c r="D3" s="2"/>
      <c r="E3" s="3"/>
      <c r="F3" s="3"/>
      <c r="G3" s="3"/>
      <c r="H3" s="3"/>
      <c r="I3" s="3"/>
      <c r="J3" s="3"/>
      <c r="K3" s="3"/>
      <c r="L3" s="4" t="s">
        <v>0</v>
      </c>
      <c r="M3" s="5" t="s">
        <v>640</v>
      </c>
      <c r="N3" s="4" t="s">
        <v>1</v>
      </c>
      <c r="O3" s="5" t="s">
        <v>640</v>
      </c>
      <c r="P3" s="4" t="s">
        <v>2</v>
      </c>
      <c r="Q3" s="5" t="s">
        <v>640</v>
      </c>
      <c r="R3" s="5" t="s">
        <v>3</v>
      </c>
      <c r="S3" s="6"/>
      <c r="T3" s="7"/>
      <c r="U3" s="7"/>
      <c r="V3" s="7"/>
      <c r="W3" s="7"/>
    </row>
    <row r="4" spans="1:23" ht="19.5" thickBot="1">
      <c r="A4" s="8" t="s">
        <v>639</v>
      </c>
      <c r="B4" s="9" t="s">
        <v>4</v>
      </c>
      <c r="C4" s="9" t="s">
        <v>5</v>
      </c>
      <c r="D4" s="9" t="s">
        <v>6</v>
      </c>
      <c r="E4" s="8" t="s">
        <v>640</v>
      </c>
      <c r="F4" s="9" t="s">
        <v>7</v>
      </c>
      <c r="G4" s="8" t="s">
        <v>640</v>
      </c>
      <c r="H4" s="9" t="s">
        <v>8</v>
      </c>
      <c r="I4" s="8" t="s">
        <v>640</v>
      </c>
      <c r="J4" s="10" t="s">
        <v>9</v>
      </c>
      <c r="K4" s="11"/>
      <c r="L4" s="8" t="s">
        <v>10</v>
      </c>
      <c r="M4" s="8" t="s">
        <v>11</v>
      </c>
      <c r="N4" s="8" t="s">
        <v>10</v>
      </c>
      <c r="O4" s="8" t="s">
        <v>11</v>
      </c>
      <c r="P4" s="8" t="s">
        <v>10</v>
      </c>
      <c r="Q4" s="8" t="s">
        <v>11</v>
      </c>
      <c r="R4" s="8" t="s">
        <v>12</v>
      </c>
      <c r="S4" s="12"/>
      <c r="T4" s="9" t="s">
        <v>13</v>
      </c>
      <c r="U4" s="8" t="s">
        <v>640</v>
      </c>
      <c r="V4" s="9" t="s">
        <v>6</v>
      </c>
      <c r="W4" s="8" t="s">
        <v>640</v>
      </c>
    </row>
    <row r="5" spans="1:23" ht="15.75" thickTop="1">
      <c r="A5" s="14" t="s">
        <v>47</v>
      </c>
      <c r="B5" s="14">
        <v>1816.3714773327583</v>
      </c>
      <c r="C5" s="14">
        <v>29.523522695314615</v>
      </c>
      <c r="D5" s="15">
        <v>4.6718204401679009E-2</v>
      </c>
      <c r="E5" s="15">
        <v>5.9311323480931728E-3</v>
      </c>
      <c r="F5" s="15">
        <v>4.2733688740087844E-2</v>
      </c>
      <c r="G5" s="15">
        <v>5.5894647567906715E-3</v>
      </c>
      <c r="H5" s="15">
        <v>6.6341145359708415E-3</v>
      </c>
      <c r="I5" s="15">
        <v>2.0877146377829887E-4</v>
      </c>
      <c r="J5" s="16">
        <v>0.24059596041007</v>
      </c>
      <c r="K5" s="17"/>
      <c r="L5" s="14">
        <v>34.846269716544185</v>
      </c>
      <c r="M5" s="14">
        <v>278.86838101572334</v>
      </c>
      <c r="N5" s="14">
        <v>42.489527777122326</v>
      </c>
      <c r="O5" s="18">
        <v>5.4283185358426493</v>
      </c>
      <c r="P5" s="14">
        <v>42.625016226652718</v>
      </c>
      <c r="Q5" s="18">
        <v>1.3368191733862531</v>
      </c>
      <c r="R5" s="20">
        <v>-18.249251727544468</v>
      </c>
      <c r="S5" s="21"/>
      <c r="T5" s="16">
        <v>150.73601677780789</v>
      </c>
      <c r="U5" s="16">
        <v>4.7435688208551428</v>
      </c>
      <c r="V5" s="16">
        <v>4.6718204401679009E-2</v>
      </c>
      <c r="W5" s="16">
        <v>5.9311323480931728E-3</v>
      </c>
    </row>
    <row r="6" spans="1:23">
      <c r="A6" s="14" t="s">
        <v>63</v>
      </c>
      <c r="B6" s="14">
        <v>2343.3975194177092</v>
      </c>
      <c r="C6" s="14">
        <v>19.280292782766836</v>
      </c>
      <c r="D6" s="15">
        <v>4.8795097499527575E-2</v>
      </c>
      <c r="E6" s="15">
        <v>4.538820771177802E-3</v>
      </c>
      <c r="F6" s="15">
        <v>4.475736598509103E-2</v>
      </c>
      <c r="G6" s="15">
        <v>4.3988003808745121E-3</v>
      </c>
      <c r="H6" s="15">
        <v>6.6525332687070657E-3</v>
      </c>
      <c r="I6" s="15">
        <v>2.1108774346401143E-4</v>
      </c>
      <c r="J6" s="16">
        <v>0.32285404214858793</v>
      </c>
      <c r="K6" s="17"/>
      <c r="L6" s="14">
        <v>137.99707917872016</v>
      </c>
      <c r="M6" s="14">
        <v>205.03201338735474</v>
      </c>
      <c r="N6" s="14">
        <v>44.458214750785267</v>
      </c>
      <c r="O6" s="18">
        <v>4.2661493541562834</v>
      </c>
      <c r="P6" s="14">
        <v>42.742967418611215</v>
      </c>
      <c r="Q6" s="18">
        <v>1.3516246445088669</v>
      </c>
      <c r="R6" s="20">
        <v>222.85329613926908</v>
      </c>
      <c r="S6" s="21"/>
      <c r="T6" s="16">
        <v>150.31867705253163</v>
      </c>
      <c r="U6" s="16">
        <v>4.7696763109433133</v>
      </c>
      <c r="V6" s="16">
        <v>4.8795097499527575E-2</v>
      </c>
      <c r="W6" s="16">
        <v>4.538820771177802E-3</v>
      </c>
    </row>
    <row r="7" spans="1:23">
      <c r="A7" s="14" t="s">
        <v>39</v>
      </c>
      <c r="B7" s="14">
        <v>2273.8689076069404</v>
      </c>
      <c r="C7" s="14">
        <v>100.08619580796599</v>
      </c>
      <c r="D7" s="15">
        <v>4.8186157823921001E-2</v>
      </c>
      <c r="E7" s="15">
        <v>3.8844495612220648E-3</v>
      </c>
      <c r="F7" s="15">
        <v>4.4389284049418887E-2</v>
      </c>
      <c r="G7" s="15">
        <v>3.7082682424090271E-3</v>
      </c>
      <c r="H7" s="15">
        <v>6.6812014533914532E-3</v>
      </c>
      <c r="I7" s="15">
        <v>1.4643352975710742E-4</v>
      </c>
      <c r="J7" s="16">
        <v>0.26235718516907958</v>
      </c>
      <c r="K7" s="17"/>
      <c r="L7" s="14">
        <v>108.41890975492763</v>
      </c>
      <c r="M7" s="14">
        <v>180.09285485354749</v>
      </c>
      <c r="N7" s="14">
        <v>44.100418744887264</v>
      </c>
      <c r="O7" s="18">
        <v>3.5988916218772289</v>
      </c>
      <c r="P7" s="19">
        <v>42.926550486981967</v>
      </c>
      <c r="Q7" s="18">
        <v>0.93763798553588629</v>
      </c>
      <c r="R7" s="20">
        <v>152.56841867088079</v>
      </c>
      <c r="S7" s="21"/>
      <c r="T7" s="16">
        <v>149.67367875015785</v>
      </c>
      <c r="U7" s="16">
        <v>3.2804347008563162</v>
      </c>
      <c r="V7" s="16">
        <v>4.8186157823921001E-2</v>
      </c>
      <c r="W7" s="16">
        <v>3.8844495612220648E-3</v>
      </c>
    </row>
    <row r="8" spans="1:23">
      <c r="A8" s="14" t="s">
        <v>61</v>
      </c>
      <c r="B8" s="14">
        <v>1691.5769095968246</v>
      </c>
      <c r="C8" s="14">
        <v>22.47553558395018</v>
      </c>
      <c r="D8" s="15">
        <v>5.4957843141695231E-2</v>
      </c>
      <c r="E8" s="15">
        <v>4.218589799458463E-3</v>
      </c>
      <c r="F8" s="15">
        <v>5.0641078276394358E-2</v>
      </c>
      <c r="G8" s="15">
        <v>4.1692106993456556E-3</v>
      </c>
      <c r="H8" s="15">
        <v>6.6830081291677579E-3</v>
      </c>
      <c r="I8" s="15">
        <v>1.9890613806629079E-4</v>
      </c>
      <c r="J8" s="16">
        <v>0.36151414662065168</v>
      </c>
      <c r="K8" s="17"/>
      <c r="L8" s="14">
        <v>410.5084621984991</v>
      </c>
      <c r="M8" s="14">
        <v>163.08468957263375</v>
      </c>
      <c r="N8" s="14">
        <v>50.160459560931379</v>
      </c>
      <c r="O8" s="18">
        <v>4.0213243475235316</v>
      </c>
      <c r="P8" s="14">
        <v>42.938119760232674</v>
      </c>
      <c r="Q8" s="18">
        <v>1.2735932566645261</v>
      </c>
      <c r="R8" s="20">
        <v>856.04666550558477</v>
      </c>
      <c r="S8" s="21"/>
      <c r="T8" s="16">
        <v>149.63321616137716</v>
      </c>
      <c r="U8" s="16">
        <v>4.453528198357052</v>
      </c>
      <c r="V8" s="16">
        <v>5.4957843141695231E-2</v>
      </c>
      <c r="W8" s="16">
        <v>4.218589799458463E-3</v>
      </c>
    </row>
    <row r="9" spans="1:23">
      <c r="A9" s="14" t="s">
        <v>62</v>
      </c>
      <c r="B9" s="14">
        <v>3345.0575669240748</v>
      </c>
      <c r="C9" s="14">
        <v>18.824154690800047</v>
      </c>
      <c r="D9" s="15">
        <v>4.5172195887315664E-2</v>
      </c>
      <c r="E9" s="15">
        <v>3.3751728038804631E-3</v>
      </c>
      <c r="F9" s="15">
        <v>4.167252493365961E-2</v>
      </c>
      <c r="G9" s="15">
        <v>3.3597887777553526E-3</v>
      </c>
      <c r="H9" s="15">
        <v>6.6907890519080785E-3</v>
      </c>
      <c r="I9" s="15">
        <v>2.026542231229945E-4</v>
      </c>
      <c r="J9" s="16">
        <v>0.37567834397180694</v>
      </c>
      <c r="K9" s="17"/>
      <c r="L9" s="14">
        <v>-46.358915434078007</v>
      </c>
      <c r="M9" s="14">
        <v>172.38733705883965</v>
      </c>
      <c r="N9" s="14">
        <v>41.455671869578168</v>
      </c>
      <c r="O9" s="18">
        <v>3.2697250442391663</v>
      </c>
      <c r="P9" s="14">
        <v>42.98794563039521</v>
      </c>
      <c r="Q9" s="18">
        <v>1.2975797500224786</v>
      </c>
      <c r="R9" s="20">
        <v>-207.84166294585455</v>
      </c>
      <c r="S9" s="21"/>
      <c r="T9" s="16">
        <v>149.45920312863848</v>
      </c>
      <c r="U9" s="16">
        <v>4.5269008578260852</v>
      </c>
      <c r="V9" s="16">
        <v>4.5172195887315664E-2</v>
      </c>
      <c r="W9" s="16">
        <v>3.3751728038804631E-3</v>
      </c>
    </row>
    <row r="10" spans="1:23">
      <c r="A10" s="14" t="s">
        <v>24</v>
      </c>
      <c r="B10" s="14">
        <v>1938.4054468962499</v>
      </c>
      <c r="C10" s="14">
        <v>30.91949303735877</v>
      </c>
      <c r="D10" s="15">
        <v>4.7625895237510187E-2</v>
      </c>
      <c r="E10" s="15">
        <v>3.5522174841760433E-3</v>
      </c>
      <c r="F10" s="15">
        <v>4.3938948531673842E-2</v>
      </c>
      <c r="G10" s="15">
        <v>3.4792740719390143E-3</v>
      </c>
      <c r="H10" s="15">
        <v>6.691218823740441E-3</v>
      </c>
      <c r="I10" s="15">
        <v>1.7792888960302115E-4</v>
      </c>
      <c r="J10" s="16">
        <v>0.33581667314659436</v>
      </c>
      <c r="K10" s="17"/>
      <c r="L10" s="14">
        <v>80.725966392185867</v>
      </c>
      <c r="M10" s="14">
        <v>168.13427713491109</v>
      </c>
      <c r="N10" s="14">
        <v>43.662496149241775</v>
      </c>
      <c r="O10" s="18">
        <v>3.3784752201117243</v>
      </c>
      <c r="P10" s="19">
        <v>42.990697703498334</v>
      </c>
      <c r="Q10" s="18">
        <v>1.1392788012636714</v>
      </c>
      <c r="R10" s="20">
        <v>87.775427486530091</v>
      </c>
      <c r="S10" s="21"/>
      <c r="T10" s="16">
        <v>149.44960347911513</v>
      </c>
      <c r="U10" s="16">
        <v>3.9740744846521054</v>
      </c>
      <c r="V10" s="16">
        <v>4.7625895237510187E-2</v>
      </c>
      <c r="W10" s="16">
        <v>3.5522174841760433E-3</v>
      </c>
    </row>
    <row r="11" spans="1:23">
      <c r="A11" s="14" t="s">
        <v>42</v>
      </c>
      <c r="B11" s="14">
        <v>1703.5124589377856</v>
      </c>
      <c r="C11" s="14">
        <v>44.880307721726702</v>
      </c>
      <c r="D11" s="15">
        <v>5.0237112977128823E-2</v>
      </c>
      <c r="E11" s="15">
        <v>4.1964757737582396E-3</v>
      </c>
      <c r="F11" s="15">
        <v>4.6360582588068341E-2</v>
      </c>
      <c r="G11" s="15">
        <v>3.9985922515056779E-3</v>
      </c>
      <c r="H11" s="15">
        <v>6.6930325436980074E-3</v>
      </c>
      <c r="I11" s="15">
        <v>1.4373782845134673E-4</v>
      </c>
      <c r="J11" s="16">
        <v>0.24899458791466045</v>
      </c>
      <c r="K11" s="17"/>
      <c r="L11" s="14">
        <v>205.97884642509115</v>
      </c>
      <c r="M11" s="14">
        <v>183.05255273745058</v>
      </c>
      <c r="N11" s="14">
        <v>46.015161157780796</v>
      </c>
      <c r="O11" s="18">
        <v>3.8728186890757712</v>
      </c>
      <c r="P11" s="19">
        <v>43.002311969427772</v>
      </c>
      <c r="Q11" s="18">
        <v>0.92036738275838559</v>
      </c>
      <c r="R11" s="20">
        <v>378.99481909607681</v>
      </c>
      <c r="S11" s="21"/>
      <c r="T11" s="16">
        <v>149.40910468776596</v>
      </c>
      <c r="U11" s="16">
        <v>3.2086711245563015</v>
      </c>
      <c r="V11" s="16">
        <v>5.0237112977128823E-2</v>
      </c>
      <c r="W11" s="16">
        <v>4.1964757737582396E-3</v>
      </c>
    </row>
    <row r="12" spans="1:23">
      <c r="A12" s="14" t="s">
        <v>16</v>
      </c>
      <c r="B12" s="14">
        <v>1772.2695996572422</v>
      </c>
      <c r="C12" s="14">
        <v>63.237731785383019</v>
      </c>
      <c r="D12" s="15">
        <v>4.8275920201046693E-2</v>
      </c>
      <c r="E12" s="15">
        <v>3.5824220149790185E-3</v>
      </c>
      <c r="F12" s="15">
        <v>4.4600853188365597E-2</v>
      </c>
      <c r="G12" s="15">
        <v>3.464272015020739E-3</v>
      </c>
      <c r="H12" s="15">
        <v>6.7005635592454595E-3</v>
      </c>
      <c r="I12" s="15">
        <v>1.5372615147528446E-4</v>
      </c>
      <c r="J12" s="16">
        <v>0.29537083091360883</v>
      </c>
      <c r="K12" s="17"/>
      <c r="L12" s="14">
        <v>112.81263311653032</v>
      </c>
      <c r="M12" s="14">
        <v>166.35611540390494</v>
      </c>
      <c r="N12" s="14">
        <v>44.306091060121169</v>
      </c>
      <c r="O12" s="18">
        <v>3.3618038860501471</v>
      </c>
      <c r="P12" s="19">
        <v>43.050537061158138</v>
      </c>
      <c r="Q12" s="18">
        <v>0.9843113470163587</v>
      </c>
      <c r="R12" s="20">
        <v>162.04698203013649</v>
      </c>
      <c r="S12" s="21"/>
      <c r="T12" s="16">
        <v>149.24117817227429</v>
      </c>
      <c r="U12" s="16">
        <v>3.423931697566712</v>
      </c>
      <c r="V12" s="16">
        <v>4.8275920201046693E-2</v>
      </c>
      <c r="W12" s="16">
        <v>3.5824220149790185E-3</v>
      </c>
    </row>
    <row r="13" spans="1:23">
      <c r="A13" s="14" t="s">
        <v>36</v>
      </c>
      <c r="B13" s="14">
        <v>1078.7550580388081</v>
      </c>
      <c r="C13" s="14">
        <v>101.2974760472453</v>
      </c>
      <c r="D13" s="15">
        <v>4.7322417033376515E-2</v>
      </c>
      <c r="E13" s="15">
        <v>6.6889317085625719E-3</v>
      </c>
      <c r="F13" s="15">
        <v>4.3756881253269847E-2</v>
      </c>
      <c r="G13" s="15">
        <v>6.2319097927242577E-3</v>
      </c>
      <c r="H13" s="15">
        <v>6.7062257226255242E-3</v>
      </c>
      <c r="I13" s="15">
        <v>1.1703077339767404E-4</v>
      </c>
      <c r="J13" s="16">
        <v>0.12253131941988514</v>
      </c>
      <c r="K13" s="17"/>
      <c r="L13" s="14">
        <v>65.528346001835146</v>
      </c>
      <c r="M13" s="14">
        <v>305.99444835705515</v>
      </c>
      <c r="N13" s="14">
        <v>43.485393693150911</v>
      </c>
      <c r="O13" s="18">
        <v>6.0444727008791048</v>
      </c>
      <c r="P13" s="19">
        <v>43.086794662463255</v>
      </c>
      <c r="Q13" s="18">
        <v>0.74935961443338783</v>
      </c>
      <c r="R13" s="20">
        <v>52.084522683054743</v>
      </c>
      <c r="S13" s="21"/>
      <c r="T13" s="16">
        <v>149.11517168683886</v>
      </c>
      <c r="U13" s="16">
        <v>2.6022183847706084</v>
      </c>
      <c r="V13" s="16">
        <v>4.7322417033376515E-2</v>
      </c>
      <c r="W13" s="16">
        <v>6.6889317085625719E-3</v>
      </c>
    </row>
    <row r="14" spans="1:23">
      <c r="A14" s="14" t="s">
        <v>43</v>
      </c>
      <c r="B14" s="14">
        <v>2457.490974406835</v>
      </c>
      <c r="C14" s="14">
        <v>38.468097528477116</v>
      </c>
      <c r="D14" s="15">
        <v>5.1756437957250545E-2</v>
      </c>
      <c r="E14" s="15">
        <v>3.1117542309725857E-3</v>
      </c>
      <c r="F14" s="15">
        <v>4.793087453454236E-2</v>
      </c>
      <c r="G14" s="15">
        <v>3.028276437254705E-3</v>
      </c>
      <c r="H14" s="15">
        <v>6.7166033107553076E-3</v>
      </c>
      <c r="I14" s="15">
        <v>1.3040295374000825E-4</v>
      </c>
      <c r="J14" s="16">
        <v>0.30729646559092028</v>
      </c>
      <c r="K14" s="17"/>
      <c r="L14" s="14">
        <v>274.66415723329408</v>
      </c>
      <c r="M14" s="14">
        <v>132.19184987058128</v>
      </c>
      <c r="N14" s="14">
        <v>47.537822317944894</v>
      </c>
      <c r="O14" s="18">
        <v>2.929989347908041</v>
      </c>
      <c r="P14" s="19">
        <v>43.153246905212711</v>
      </c>
      <c r="Q14" s="18">
        <v>0.83496885577113744</v>
      </c>
      <c r="R14" s="20">
        <v>536.48549513922183</v>
      </c>
      <c r="S14" s="21"/>
      <c r="T14" s="16">
        <v>148.88477906663007</v>
      </c>
      <c r="U14" s="16">
        <v>2.8906002124805874</v>
      </c>
      <c r="V14" s="16">
        <v>5.1756437957250545E-2</v>
      </c>
      <c r="W14" s="16">
        <v>3.1117542309725857E-3</v>
      </c>
    </row>
    <row r="15" spans="1:23">
      <c r="A15" s="14" t="s">
        <v>41</v>
      </c>
      <c r="B15" s="14">
        <v>2879.0591755862824</v>
      </c>
      <c r="C15" s="14">
        <v>31.892917730679592</v>
      </c>
      <c r="D15" s="15">
        <v>5.282991626135089E-2</v>
      </c>
      <c r="E15" s="15">
        <v>2.7164276322972254E-3</v>
      </c>
      <c r="F15" s="15">
        <v>4.8943262723571149E-2</v>
      </c>
      <c r="G15" s="15">
        <v>2.7218600346985526E-3</v>
      </c>
      <c r="H15" s="15">
        <v>6.7191095266457296E-3</v>
      </c>
      <c r="I15" s="15">
        <v>1.4236093352706629E-4</v>
      </c>
      <c r="J15" s="16">
        <v>0.38098355978620996</v>
      </c>
      <c r="K15" s="17"/>
      <c r="L15" s="14">
        <v>321.49899637477836</v>
      </c>
      <c r="M15" s="14">
        <v>112.78157452621269</v>
      </c>
      <c r="N15" s="14">
        <v>48.518293078746268</v>
      </c>
      <c r="O15" s="18">
        <v>2.631363483462728</v>
      </c>
      <c r="P15" s="19">
        <v>43.169295200726829</v>
      </c>
      <c r="Q15" s="18">
        <v>0.91152800292017133</v>
      </c>
      <c r="R15" s="20">
        <v>644.73997057372708</v>
      </c>
      <c r="S15" s="21"/>
      <c r="T15" s="16">
        <v>148.82924530911964</v>
      </c>
      <c r="U15" s="16">
        <v>3.1533152145105894</v>
      </c>
      <c r="V15" s="16">
        <v>5.282991626135089E-2</v>
      </c>
      <c r="W15" s="16">
        <v>2.7164276322972254E-3</v>
      </c>
    </row>
    <row r="16" spans="1:23">
      <c r="A16" s="14" t="s">
        <v>31</v>
      </c>
      <c r="B16" s="14">
        <v>1891.7529164747696</v>
      </c>
      <c r="C16" s="14">
        <v>77.06118518069772</v>
      </c>
      <c r="D16" s="15">
        <v>5.0282512133148251E-2</v>
      </c>
      <c r="E16" s="15">
        <v>3.4996514090191652E-3</v>
      </c>
      <c r="F16" s="15">
        <v>4.6648221594543189E-2</v>
      </c>
      <c r="G16" s="15">
        <v>3.4710461760582988E-3</v>
      </c>
      <c r="H16" s="15">
        <v>6.7284782000478363E-3</v>
      </c>
      <c r="I16" s="15">
        <v>1.7707108018215321E-4</v>
      </c>
      <c r="J16" s="16">
        <v>0.35367591616041638</v>
      </c>
      <c r="K16" s="17"/>
      <c r="L16" s="14">
        <v>208.07382328218833</v>
      </c>
      <c r="M16" s="14">
        <v>153.86533170268231</v>
      </c>
      <c r="N16" s="14">
        <v>46.294246247040967</v>
      </c>
      <c r="O16" s="18">
        <v>3.3617887549566134</v>
      </c>
      <c r="P16" s="19">
        <v>43.22928618281739</v>
      </c>
      <c r="Q16" s="18">
        <v>1.1337447717825526</v>
      </c>
      <c r="R16" s="20">
        <v>381.32606770845251</v>
      </c>
      <c r="S16" s="21"/>
      <c r="T16" s="16">
        <v>148.62201678722693</v>
      </c>
      <c r="U16" s="16">
        <v>3.911235240559638</v>
      </c>
      <c r="V16" s="16">
        <v>5.0282512133148251E-2</v>
      </c>
      <c r="W16" s="16">
        <v>3.4996514090191652E-3</v>
      </c>
    </row>
    <row r="17" spans="1:23">
      <c r="A17" s="14" t="s">
        <v>23</v>
      </c>
      <c r="B17" s="14">
        <v>6200.482968008484</v>
      </c>
      <c r="C17" s="14">
        <v>33.233544649953551</v>
      </c>
      <c r="D17" s="15">
        <v>4.9756894990583243E-2</v>
      </c>
      <c r="E17" s="15">
        <v>2.2461929967593718E-3</v>
      </c>
      <c r="F17" s="15">
        <v>4.6162003660309044E-2</v>
      </c>
      <c r="G17" s="15">
        <v>2.3614707089485319E-3</v>
      </c>
      <c r="H17" s="15">
        <v>6.7286835725847236E-3</v>
      </c>
      <c r="I17" s="15">
        <v>1.6191262829101115E-4</v>
      </c>
      <c r="J17" s="16">
        <v>0.47038417806327371</v>
      </c>
      <c r="K17" s="17"/>
      <c r="L17" s="14">
        <v>183.65244733188197</v>
      </c>
      <c r="M17" s="14">
        <v>101.89323383953226</v>
      </c>
      <c r="N17" s="14">
        <v>45.822442876113271</v>
      </c>
      <c r="O17" s="18">
        <v>2.2894113503948574</v>
      </c>
      <c r="P17" s="19">
        <v>43.230601250711679</v>
      </c>
      <c r="Q17" s="18">
        <v>1.0366963368020805</v>
      </c>
      <c r="R17" s="20">
        <v>324.8204790555825</v>
      </c>
      <c r="S17" s="21"/>
      <c r="T17" s="16">
        <v>148.61748055360923</v>
      </c>
      <c r="U17" s="16">
        <v>3.5761894027035734</v>
      </c>
      <c r="V17" s="16">
        <v>4.9756894990583243E-2</v>
      </c>
      <c r="W17" s="16">
        <v>2.2461929967593718E-3</v>
      </c>
    </row>
    <row r="18" spans="1:23">
      <c r="A18" s="14" t="s">
        <v>33</v>
      </c>
      <c r="B18" s="14">
        <v>1464.2855797666718</v>
      </c>
      <c r="C18" s="14">
        <v>89.323606977269691</v>
      </c>
      <c r="D18" s="15">
        <v>4.8766906144286019E-2</v>
      </c>
      <c r="E18" s="15">
        <v>5.1861850747312857E-3</v>
      </c>
      <c r="F18" s="15">
        <v>4.5252623611837677E-2</v>
      </c>
      <c r="G18" s="15">
        <v>4.9904925058585807E-3</v>
      </c>
      <c r="H18" s="15">
        <v>6.730034407116104E-3</v>
      </c>
      <c r="I18" s="15">
        <v>1.9647580972886717E-4</v>
      </c>
      <c r="J18" s="16">
        <v>0.26472329410230977</v>
      </c>
      <c r="K18" s="17"/>
      <c r="L18" s="14">
        <v>136.63945642915149</v>
      </c>
      <c r="M18" s="14">
        <v>232.45262770919953</v>
      </c>
      <c r="N18" s="14">
        <v>44.939433704867007</v>
      </c>
      <c r="O18" s="18">
        <v>4.8363458839925215</v>
      </c>
      <c r="P18" s="19">
        <v>43.239251081773801</v>
      </c>
      <c r="Q18" s="18">
        <v>1.2579746567788703</v>
      </c>
      <c r="R18" s="20">
        <v>216.00791644318679</v>
      </c>
      <c r="S18" s="21"/>
      <c r="T18" s="16">
        <v>148.58765044984537</v>
      </c>
      <c r="U18" s="16">
        <v>4.3378498788913546</v>
      </c>
      <c r="V18" s="16">
        <v>4.8766906144286019E-2</v>
      </c>
      <c r="W18" s="16">
        <v>5.1861850747312857E-3</v>
      </c>
    </row>
    <row r="19" spans="1:23">
      <c r="A19" s="14" t="s">
        <v>38</v>
      </c>
      <c r="B19" s="14">
        <v>5575.8371912998737</v>
      </c>
      <c r="C19" s="14">
        <v>103.17289395887057</v>
      </c>
      <c r="D19" s="15">
        <v>4.7427222946665917E-2</v>
      </c>
      <c r="E19" s="15">
        <v>1.8093799405092871E-3</v>
      </c>
      <c r="F19" s="15">
        <v>4.4116682036362223E-2</v>
      </c>
      <c r="G19" s="15">
        <v>1.944012740451601E-3</v>
      </c>
      <c r="H19" s="15">
        <v>6.7464277199219573E-3</v>
      </c>
      <c r="I19" s="15">
        <v>1.4876959239523699E-4</v>
      </c>
      <c r="J19" s="16">
        <v>0.50043080620774372</v>
      </c>
      <c r="K19" s="17"/>
      <c r="L19" s="14">
        <v>70.792717596734178</v>
      </c>
      <c r="M19" s="14">
        <v>88.320500116019417</v>
      </c>
      <c r="N19" s="14">
        <v>43.83535321918805</v>
      </c>
      <c r="O19" s="18">
        <v>1.8887566031804468</v>
      </c>
      <c r="P19" s="19">
        <v>43.344221848657668</v>
      </c>
      <c r="Q19" s="18">
        <v>0.95253336056038762</v>
      </c>
      <c r="R19" s="20">
        <v>63.326770160776505</v>
      </c>
      <c r="S19" s="21"/>
      <c r="T19" s="16">
        <v>148.22659361591263</v>
      </c>
      <c r="U19" s="16">
        <v>3.2686350213545095</v>
      </c>
      <c r="V19" s="16">
        <v>4.7427222946665917E-2</v>
      </c>
      <c r="W19" s="16">
        <v>1.8093799405092871E-3</v>
      </c>
    </row>
    <row r="20" spans="1:23">
      <c r="A20" s="14" t="s">
        <v>37</v>
      </c>
      <c r="B20" s="14">
        <v>5259.8414295023049</v>
      </c>
      <c r="C20" s="14">
        <v>117.84424333480752</v>
      </c>
      <c r="D20" s="15">
        <v>4.7174984032291069E-2</v>
      </c>
      <c r="E20" s="15">
        <v>2.0930176282752625E-3</v>
      </c>
      <c r="F20" s="15">
        <v>4.388240053074844E-2</v>
      </c>
      <c r="G20" s="15">
        <v>2.1415152484344398E-3</v>
      </c>
      <c r="H20" s="15">
        <v>6.7464816043180742E-3</v>
      </c>
      <c r="I20" s="15">
        <v>1.3712462906082383E-4</v>
      </c>
      <c r="J20" s="16">
        <v>0.416492640017329</v>
      </c>
      <c r="K20" s="17"/>
      <c r="L20" s="14">
        <v>58.094205898224978</v>
      </c>
      <c r="M20" s="14">
        <v>102.51040833886358</v>
      </c>
      <c r="N20" s="14">
        <v>43.607493472049121</v>
      </c>
      <c r="O20" s="18">
        <v>2.0809153363874344</v>
      </c>
      <c r="P20" s="19">
        <v>43.344566882040525</v>
      </c>
      <c r="Q20" s="18">
        <v>0.87797869151742702</v>
      </c>
      <c r="R20" s="20">
        <v>34.028807015939641</v>
      </c>
      <c r="S20" s="21"/>
      <c r="T20" s="16">
        <v>148.22540972467067</v>
      </c>
      <c r="U20" s="16">
        <v>3.0127339727532774</v>
      </c>
      <c r="V20" s="16">
        <v>4.7174984032291069E-2</v>
      </c>
      <c r="W20" s="16">
        <v>2.0930176282752625E-3</v>
      </c>
    </row>
    <row r="21" spans="1:23">
      <c r="A21" s="14" t="s">
        <v>65</v>
      </c>
      <c r="B21" s="14">
        <v>3499.2809890906169</v>
      </c>
      <c r="C21" s="14">
        <v>35.95127526200568</v>
      </c>
      <c r="D21" s="15">
        <v>4.9991623277239612E-2</v>
      </c>
      <c r="E21" s="15">
        <v>3.8831166107789047E-3</v>
      </c>
      <c r="F21" s="15">
        <v>4.6531417706673052E-2</v>
      </c>
      <c r="G21" s="15">
        <v>3.9190494021110658E-3</v>
      </c>
      <c r="H21" s="15">
        <v>6.7506838741864892E-3</v>
      </c>
      <c r="I21" s="15">
        <v>2.1980467381700386E-4</v>
      </c>
      <c r="J21" s="16">
        <v>0.38659363413972453</v>
      </c>
      <c r="K21" s="17"/>
      <c r="L21" s="14">
        <v>194.603670373272</v>
      </c>
      <c r="M21" s="14">
        <v>171.21352929874593</v>
      </c>
      <c r="N21" s="14">
        <v>46.180925167288379</v>
      </c>
      <c r="O21" s="18">
        <v>3.7953031541151816</v>
      </c>
      <c r="P21" s="14">
        <v>43.371474863378246</v>
      </c>
      <c r="Q21" s="18">
        <v>1.4072970892111627</v>
      </c>
      <c r="R21" s="20">
        <v>348.69046069168911</v>
      </c>
      <c r="S21" s="21"/>
      <c r="T21" s="16">
        <v>148.1331400843456</v>
      </c>
      <c r="U21" s="16">
        <v>4.8232678561995179</v>
      </c>
      <c r="V21" s="16">
        <v>4.9991623277239612E-2</v>
      </c>
      <c r="W21" s="16">
        <v>3.8831166107789047E-3</v>
      </c>
    </row>
    <row r="22" spans="1:23">
      <c r="A22" s="14" t="s">
        <v>35</v>
      </c>
      <c r="B22" s="14">
        <v>5514.8374848510484</v>
      </c>
      <c r="C22" s="14">
        <v>99.781351148453496</v>
      </c>
      <c r="D22" s="15">
        <v>4.6629108752284841E-2</v>
      </c>
      <c r="E22" s="15">
        <v>1.7448640465469556E-3</v>
      </c>
      <c r="F22" s="15">
        <v>4.3421558053975351E-2</v>
      </c>
      <c r="G22" s="15">
        <v>1.9122058423895519E-3</v>
      </c>
      <c r="H22" s="15">
        <v>6.7537816132568363E-3</v>
      </c>
      <c r="I22" s="15">
        <v>1.5681275932704985E-4</v>
      </c>
      <c r="J22" s="16">
        <v>0.52723610800983745</v>
      </c>
      <c r="K22" s="17"/>
      <c r="L22" s="14">
        <v>30.273258094316702</v>
      </c>
      <c r="M22" s="14">
        <v>87.32547958574574</v>
      </c>
      <c r="N22" s="14">
        <v>43.159133618358432</v>
      </c>
      <c r="O22" s="18">
        <v>1.8591186135774862</v>
      </c>
      <c r="P22" s="19">
        <v>43.391310239378655</v>
      </c>
      <c r="Q22" s="18">
        <v>1.0040203419798743</v>
      </c>
      <c r="R22" s="20">
        <v>-30.231979796629894</v>
      </c>
      <c r="S22" s="21"/>
      <c r="T22" s="16">
        <v>148.06519625051601</v>
      </c>
      <c r="U22" s="16">
        <v>3.4378535336069365</v>
      </c>
      <c r="V22" s="16">
        <v>4.6629108752284841E-2</v>
      </c>
      <c r="W22" s="16">
        <v>1.7448640465469556E-3</v>
      </c>
    </row>
    <row r="23" spans="1:23">
      <c r="A23" s="14" t="s">
        <v>40</v>
      </c>
      <c r="B23" s="14">
        <v>1900.7931288143761</v>
      </c>
      <c r="C23" s="14">
        <v>33.610679860701012</v>
      </c>
      <c r="D23" s="15">
        <v>5.7614585160294524E-2</v>
      </c>
      <c r="E23" s="15">
        <v>3.6938439083804946E-3</v>
      </c>
      <c r="F23" s="15">
        <v>5.366561856422486E-2</v>
      </c>
      <c r="G23" s="15">
        <v>3.5853359260578656E-3</v>
      </c>
      <c r="H23" s="15">
        <v>6.755576644589735E-3</v>
      </c>
      <c r="I23" s="15">
        <v>1.269149444730229E-4</v>
      </c>
      <c r="J23" s="16">
        <v>0.28120084742914209</v>
      </c>
      <c r="K23" s="17"/>
      <c r="L23" s="14">
        <v>515.13616217097058</v>
      </c>
      <c r="M23" s="14">
        <v>134.93639610750108</v>
      </c>
      <c r="N23" s="14">
        <v>53.07930125978271</v>
      </c>
      <c r="O23" s="18">
        <v>3.4492057968921017</v>
      </c>
      <c r="P23" s="19">
        <v>43.402804117362713</v>
      </c>
      <c r="Q23" s="18">
        <v>0.8126051170402846</v>
      </c>
      <c r="R23" s="20">
        <v>1086.8729973713778</v>
      </c>
      <c r="S23" s="21"/>
      <c r="T23" s="16">
        <v>148.02585369242448</v>
      </c>
      <c r="U23" s="16">
        <v>2.7809162696705334</v>
      </c>
      <c r="V23" s="16">
        <v>5.7614585160294524E-2</v>
      </c>
      <c r="W23" s="16">
        <v>3.6938439083804946E-3</v>
      </c>
    </row>
    <row r="24" spans="1:23">
      <c r="A24" s="14" t="s">
        <v>51</v>
      </c>
      <c r="B24" s="14">
        <v>2908.4293265888091</v>
      </c>
      <c r="C24" s="14">
        <v>55.501875775019542</v>
      </c>
      <c r="D24" s="15">
        <v>5.8579968269094194E-2</v>
      </c>
      <c r="E24" s="15">
        <v>5.0144362739739795E-3</v>
      </c>
      <c r="F24" s="15">
        <v>5.4659211002355303E-2</v>
      </c>
      <c r="G24" s="15">
        <v>4.9074508767991245E-3</v>
      </c>
      <c r="H24" s="15">
        <v>6.7672613878906962E-3</v>
      </c>
      <c r="I24" s="15">
        <v>1.8329129153457123E-4</v>
      </c>
      <c r="J24" s="16">
        <v>0.30167288541660925</v>
      </c>
      <c r="K24" s="17"/>
      <c r="L24" s="14">
        <v>551.52092098776779</v>
      </c>
      <c r="M24" s="14">
        <v>176.64794640386287</v>
      </c>
      <c r="N24" s="14">
        <v>54.036342588578954</v>
      </c>
      <c r="O24" s="18">
        <v>4.7137360940669666</v>
      </c>
      <c r="P24" s="14">
        <v>43.477622930944101</v>
      </c>
      <c r="Q24" s="18">
        <v>1.1735225027218519</v>
      </c>
      <c r="R24" s="20">
        <v>1168.5167306955891</v>
      </c>
      <c r="S24" s="21"/>
      <c r="T24" s="16">
        <v>147.77026372727303</v>
      </c>
      <c r="U24" s="16">
        <v>4.0023579608498414</v>
      </c>
      <c r="V24" s="16">
        <v>5.8579968269094194E-2</v>
      </c>
      <c r="W24" s="16">
        <v>5.0144362739739795E-3</v>
      </c>
    </row>
    <row r="25" spans="1:23">
      <c r="A25" s="14" t="s">
        <v>26</v>
      </c>
      <c r="B25" s="14">
        <v>2297.0218885961503</v>
      </c>
      <c r="C25" s="14">
        <v>48.199202606682306</v>
      </c>
      <c r="D25" s="15">
        <v>4.7856455266510785E-2</v>
      </c>
      <c r="E25" s="15">
        <v>4.0951569033103935E-3</v>
      </c>
      <c r="F25" s="15">
        <v>4.4700306803683781E-2</v>
      </c>
      <c r="G25" s="15">
        <v>3.93584071782291E-3</v>
      </c>
      <c r="H25" s="15">
        <v>6.7743667072051221E-3</v>
      </c>
      <c r="I25" s="15">
        <v>1.4051015059420827E-4</v>
      </c>
      <c r="J25" s="16">
        <v>0.23556566334016013</v>
      </c>
      <c r="K25" s="17"/>
      <c r="L25" s="14">
        <v>92.178797525565699</v>
      </c>
      <c r="M25" s="14">
        <v>191.10193287696848</v>
      </c>
      <c r="N25" s="14">
        <v>44.402758326276064</v>
      </c>
      <c r="O25" s="18">
        <v>3.8182019580320556</v>
      </c>
      <c r="P25" s="19">
        <v>43.523118718623202</v>
      </c>
      <c r="Q25" s="18">
        <v>0.89962900868236062</v>
      </c>
      <c r="R25" s="20">
        <v>111.79272129256472</v>
      </c>
      <c r="S25" s="21"/>
      <c r="T25" s="16">
        <v>147.61527434533679</v>
      </c>
      <c r="U25" s="16">
        <v>3.0617540095974323</v>
      </c>
      <c r="V25" s="16">
        <v>4.7856455266510785E-2</v>
      </c>
      <c r="W25" s="16">
        <v>4.0951569033103935E-3</v>
      </c>
    </row>
    <row r="26" spans="1:23">
      <c r="A26" s="14" t="s">
        <v>68</v>
      </c>
      <c r="B26" s="14">
        <v>2084.6385880701537</v>
      </c>
      <c r="C26" s="14">
        <v>30.434430732137017</v>
      </c>
      <c r="D26" s="15">
        <v>6.8422650000082436E-2</v>
      </c>
      <c r="E26" s="15">
        <v>6.7684950955834893E-3</v>
      </c>
      <c r="F26" s="15">
        <v>6.3941529119906304E-2</v>
      </c>
      <c r="G26" s="15">
        <v>6.5591174464257104E-3</v>
      </c>
      <c r="H26" s="15">
        <v>6.7776923687942895E-3</v>
      </c>
      <c r="I26" s="15">
        <v>1.8401269635159626E-4</v>
      </c>
      <c r="J26" s="16">
        <v>0.26466928663960848</v>
      </c>
      <c r="K26" s="17"/>
      <c r="L26" s="14">
        <v>881.38353181410673</v>
      </c>
      <c r="M26" s="14">
        <v>192.23201357820415</v>
      </c>
      <c r="N26" s="14">
        <v>62.933883916089627</v>
      </c>
      <c r="O26" s="18">
        <v>6.2405416642342004</v>
      </c>
      <c r="P26" s="14">
        <v>43.544413019842857</v>
      </c>
      <c r="Q26" s="18">
        <v>1.1781286697394791</v>
      </c>
      <c r="R26" s="20">
        <v>1924.1024523914627</v>
      </c>
      <c r="S26" s="21"/>
      <c r="T26" s="16">
        <v>147.54284284193528</v>
      </c>
      <c r="U26" s="16">
        <v>4.0057522326812398</v>
      </c>
      <c r="V26" s="16">
        <v>6.8422650000082436E-2</v>
      </c>
      <c r="W26" s="16">
        <v>6.7684950955834893E-3</v>
      </c>
    </row>
    <row r="27" spans="1:23">
      <c r="A27" s="14" t="s">
        <v>32</v>
      </c>
      <c r="B27" s="14">
        <v>4255.4788529868229</v>
      </c>
      <c r="C27" s="14">
        <v>97.037596996241561</v>
      </c>
      <c r="D27" s="15">
        <v>4.9595159897333319E-2</v>
      </c>
      <c r="E27" s="15">
        <v>1.8917635405163598E-3</v>
      </c>
      <c r="F27" s="15">
        <v>4.6362015323732443E-2</v>
      </c>
      <c r="G27" s="15">
        <v>2.0232254076618748E-3</v>
      </c>
      <c r="H27" s="15">
        <v>6.7798757768242866E-3</v>
      </c>
      <c r="I27" s="15">
        <v>1.4373522760787567E-4</v>
      </c>
      <c r="J27" s="16">
        <v>0.48580224820577833</v>
      </c>
      <c r="K27" s="17"/>
      <c r="L27" s="14">
        <v>176.06372957083005</v>
      </c>
      <c r="M27" s="14">
        <v>86.626140196584515</v>
      </c>
      <c r="N27" s="14">
        <v>46.016551476320465</v>
      </c>
      <c r="O27" s="18">
        <v>1.9614294037048907</v>
      </c>
      <c r="P27" s="19">
        <v>43.558393402338162</v>
      </c>
      <c r="Q27" s="18">
        <v>0.92027134816683542</v>
      </c>
      <c r="R27" s="20">
        <v>304.201614932334</v>
      </c>
      <c r="S27" s="21"/>
      <c r="T27" s="16">
        <v>147.49532777846895</v>
      </c>
      <c r="U27" s="16">
        <v>3.1269414377481017</v>
      </c>
      <c r="V27" s="16">
        <v>4.9595159897333319E-2</v>
      </c>
      <c r="W27" s="16">
        <v>1.8917635405163598E-3</v>
      </c>
    </row>
    <row r="28" spans="1:23">
      <c r="A28" s="14" t="s">
        <v>29</v>
      </c>
      <c r="B28" s="14">
        <v>1972.0467268908299</v>
      </c>
      <c r="C28" s="14">
        <v>46.3109108285297</v>
      </c>
      <c r="D28" s="15">
        <v>4.8618221748701236E-2</v>
      </c>
      <c r="E28" s="15">
        <v>4.7132097303953079E-3</v>
      </c>
      <c r="F28" s="15">
        <v>4.5515868465076562E-2</v>
      </c>
      <c r="G28" s="15">
        <v>4.5590451600218311E-3</v>
      </c>
      <c r="H28" s="15">
        <v>6.7898860963613835E-3</v>
      </c>
      <c r="I28" s="15">
        <v>1.7107283319645197E-4</v>
      </c>
      <c r="J28" s="16">
        <v>0.25154025603379521</v>
      </c>
      <c r="K28" s="17"/>
      <c r="L28" s="14">
        <v>129.46052163269394</v>
      </c>
      <c r="M28" s="14">
        <v>213.46304068091251</v>
      </c>
      <c r="N28" s="14">
        <v>45.19512376836402</v>
      </c>
      <c r="O28" s="18">
        <v>4.4180233444172572</v>
      </c>
      <c r="P28" s="19">
        <v>43.622489185909842</v>
      </c>
      <c r="Q28" s="18">
        <v>1.0952758564634166</v>
      </c>
      <c r="R28" s="20">
        <v>196.77472342525095</v>
      </c>
      <c r="S28" s="21"/>
      <c r="T28" s="16">
        <v>147.27787562384702</v>
      </c>
      <c r="U28" s="16">
        <v>3.7107019311602301</v>
      </c>
      <c r="V28" s="16">
        <v>4.8618221748701236E-2</v>
      </c>
      <c r="W28" s="16">
        <v>4.7132097303953079E-3</v>
      </c>
    </row>
    <row r="29" spans="1:23">
      <c r="A29" s="14" t="s">
        <v>44</v>
      </c>
      <c r="B29" s="14">
        <v>1714.7388857114236</v>
      </c>
      <c r="C29" s="14">
        <v>43.705212457316513</v>
      </c>
      <c r="D29" s="15">
        <v>4.9069009385943933E-2</v>
      </c>
      <c r="E29" s="15">
        <v>4.6368444519441403E-3</v>
      </c>
      <c r="F29" s="15">
        <v>4.593926992238262E-2</v>
      </c>
      <c r="G29" s="15">
        <v>4.4535598350058077E-3</v>
      </c>
      <c r="H29" s="15">
        <v>6.7900898919926716E-3</v>
      </c>
      <c r="I29" s="15">
        <v>1.4699701889893431E-4</v>
      </c>
      <c r="J29" s="16">
        <v>0.22331083781984112</v>
      </c>
      <c r="K29" s="17"/>
      <c r="L29" s="14">
        <v>151.12968085293957</v>
      </c>
      <c r="M29" s="14">
        <v>207.6058174370298</v>
      </c>
      <c r="N29" s="14">
        <v>45.606239132452082</v>
      </c>
      <c r="O29" s="18">
        <v>4.3142744291272308</v>
      </c>
      <c r="P29" s="19">
        <v>43.623794076764206</v>
      </c>
      <c r="Q29" s="18">
        <v>0.94114404369915405</v>
      </c>
      <c r="R29" s="20">
        <v>246.43864444023072</v>
      </c>
      <c r="S29" s="21"/>
      <c r="T29" s="16">
        <v>147.27345527181708</v>
      </c>
      <c r="U29" s="16">
        <v>3.1882875237678836</v>
      </c>
      <c r="V29" s="16">
        <v>4.9069009385943933E-2</v>
      </c>
      <c r="W29" s="16">
        <v>4.6368444519441403E-3</v>
      </c>
    </row>
    <row r="30" spans="1:23">
      <c r="A30" s="14" t="s">
        <v>21</v>
      </c>
      <c r="B30" s="14">
        <v>4976.688761529047</v>
      </c>
      <c r="C30" s="14">
        <v>70.670019962963224</v>
      </c>
      <c r="D30" s="15">
        <v>4.7526725466374584E-2</v>
      </c>
      <c r="E30" s="15">
        <v>2.4193199271187946E-3</v>
      </c>
      <c r="F30" s="15">
        <v>4.4506428870402348E-2</v>
      </c>
      <c r="G30" s="15">
        <v>2.5354050672442251E-3</v>
      </c>
      <c r="H30" s="15">
        <v>6.7917795477900524E-3</v>
      </c>
      <c r="I30" s="15">
        <v>1.7368890848847663E-4</v>
      </c>
      <c r="J30" s="16">
        <v>0.44891477523477308</v>
      </c>
      <c r="K30" s="17"/>
      <c r="L30" s="14">
        <v>75.775160213116479</v>
      </c>
      <c r="M30" s="14">
        <v>116.70782156385421</v>
      </c>
      <c r="N30" s="14">
        <v>44.214303670202142</v>
      </c>
      <c r="O30" s="18">
        <v>2.4617252637197851</v>
      </c>
      <c r="P30" s="19">
        <v>43.634612828423819</v>
      </c>
      <c r="Q30" s="18">
        <v>1.1120214681701768</v>
      </c>
      <c r="R30" s="20">
        <v>73.658376461532697</v>
      </c>
      <c r="S30" s="21"/>
      <c r="T30" s="16">
        <v>147.23681664923674</v>
      </c>
      <c r="U30" s="16">
        <v>3.7653462974140717</v>
      </c>
      <c r="V30" s="16">
        <v>4.7526725466374584E-2</v>
      </c>
      <c r="W30" s="16">
        <v>2.4193199271187946E-3</v>
      </c>
    </row>
    <row r="31" spans="1:23">
      <c r="A31" s="14" t="s">
        <v>55</v>
      </c>
      <c r="B31" s="14">
        <v>2603.8393479601095</v>
      </c>
      <c r="C31" s="14">
        <v>19.371506823927113</v>
      </c>
      <c r="D31" s="15">
        <v>5.6013604765269738E-2</v>
      </c>
      <c r="E31" s="15">
        <v>3.3164682084255849E-3</v>
      </c>
      <c r="F31" s="15">
        <v>5.2469826078980826E-2</v>
      </c>
      <c r="G31" s="15">
        <v>3.4858879458835902E-3</v>
      </c>
      <c r="H31" s="15">
        <v>6.7938323747003234E-3</v>
      </c>
      <c r="I31" s="15">
        <v>2.0473349921493317E-4</v>
      </c>
      <c r="J31" s="16">
        <v>0.45359711545199871</v>
      </c>
      <c r="K31" s="17"/>
      <c r="L31" s="14">
        <v>452.90775511612128</v>
      </c>
      <c r="M31" s="14">
        <v>126.32163061765698</v>
      </c>
      <c r="N31" s="14">
        <v>51.926300812176521</v>
      </c>
      <c r="O31" s="18">
        <v>3.35749563217027</v>
      </c>
      <c r="P31" s="14">
        <v>43.647756915697016</v>
      </c>
      <c r="Q31" s="18">
        <v>1.3107576913964394</v>
      </c>
      <c r="R31" s="20">
        <v>937.64268113682226</v>
      </c>
      <c r="S31" s="21"/>
      <c r="T31" s="16">
        <v>147.19232751810574</v>
      </c>
      <c r="U31" s="16">
        <v>4.4356702680203464</v>
      </c>
      <c r="V31" s="16">
        <v>5.6013604765269738E-2</v>
      </c>
      <c r="W31" s="16">
        <v>3.3164682084255849E-3</v>
      </c>
    </row>
    <row r="32" spans="1:23">
      <c r="A32" s="14" t="s">
        <v>28</v>
      </c>
      <c r="B32" s="14">
        <v>2183.9140199197022</v>
      </c>
      <c r="C32" s="14">
        <v>35.589619279828526</v>
      </c>
      <c r="D32" s="15">
        <v>4.7006829562201806E-2</v>
      </c>
      <c r="E32" s="15">
        <v>3.5486532562589439E-3</v>
      </c>
      <c r="F32" s="15">
        <v>4.4037671380571922E-2</v>
      </c>
      <c r="G32" s="15">
        <v>3.4586524532297363E-3</v>
      </c>
      <c r="H32" s="15">
        <v>6.7945720922245583E-3</v>
      </c>
      <c r="I32" s="15">
        <v>1.4717884870535906E-4</v>
      </c>
      <c r="J32" s="16">
        <v>0.2758040969237926</v>
      </c>
      <c r="K32" s="17"/>
      <c r="L32" s="14">
        <v>49.574034244192624</v>
      </c>
      <c r="M32" s="14">
        <v>171.03974086875547</v>
      </c>
      <c r="N32" s="14">
        <v>43.75851399432586</v>
      </c>
      <c r="O32" s="18">
        <v>3.3581670651855902</v>
      </c>
      <c r="P32" s="19">
        <v>43.652493261543746</v>
      </c>
      <c r="Q32" s="18">
        <v>0.94230392374546312</v>
      </c>
      <c r="R32" s="20">
        <v>13.565183888054211</v>
      </c>
      <c r="S32" s="21"/>
      <c r="T32" s="16">
        <v>147.17630285273751</v>
      </c>
      <c r="U32" s="16">
        <v>3.1880210433509757</v>
      </c>
      <c r="V32" s="16">
        <v>4.7006829562201806E-2</v>
      </c>
      <c r="W32" s="16">
        <v>3.5486532562589439E-3</v>
      </c>
    </row>
    <row r="33" spans="1:23">
      <c r="A33" s="14" t="s">
        <v>30</v>
      </c>
      <c r="B33" s="14">
        <v>1333.338568117864</v>
      </c>
      <c r="C33" s="14">
        <v>80.360211217610441</v>
      </c>
      <c r="D33" s="15">
        <v>5.2176182168375392E-2</v>
      </c>
      <c r="E33" s="15">
        <v>4.8627852990483413E-3</v>
      </c>
      <c r="F33" s="15">
        <v>4.8946058750255629E-2</v>
      </c>
      <c r="G33" s="15">
        <v>4.6755851715572618E-3</v>
      </c>
      <c r="H33" s="15">
        <v>6.803684317003995E-3</v>
      </c>
      <c r="I33" s="15">
        <v>1.4254662352293959E-4</v>
      </c>
      <c r="J33" s="16">
        <v>0.21932823038122584</v>
      </c>
      <c r="K33" s="17"/>
      <c r="L33" s="14">
        <v>293.13874456596926</v>
      </c>
      <c r="M33" s="14">
        <v>199.90141060075433</v>
      </c>
      <c r="N33" s="14">
        <v>48.520999644896314</v>
      </c>
      <c r="O33" s="18">
        <v>4.5159238076652954</v>
      </c>
      <c r="P33" s="19">
        <v>43.710837744971201</v>
      </c>
      <c r="Q33" s="18">
        <v>0.91264021422231423</v>
      </c>
      <c r="R33" s="20">
        <v>570.63172359283817</v>
      </c>
      <c r="S33" s="21"/>
      <c r="T33" s="16">
        <v>146.97918854065094</v>
      </c>
      <c r="U33" s="16">
        <v>3.0794178680878712</v>
      </c>
      <c r="V33" s="16">
        <v>5.2176182168375392E-2</v>
      </c>
      <c r="W33" s="16">
        <v>4.8627852990483413E-3</v>
      </c>
    </row>
    <row r="34" spans="1:23">
      <c r="A34" s="14" t="s">
        <v>64</v>
      </c>
      <c r="B34" s="14">
        <v>3108.0986700619192</v>
      </c>
      <c r="C34" s="14">
        <v>18.097855502702888</v>
      </c>
      <c r="D34" s="15">
        <v>4.5664344689909278E-2</v>
      </c>
      <c r="E34" s="15">
        <v>3.0773688684317042E-3</v>
      </c>
      <c r="F34" s="15">
        <v>4.2865327004320691E-2</v>
      </c>
      <c r="G34" s="15">
        <v>3.164738208470675E-3</v>
      </c>
      <c r="H34" s="15">
        <v>6.8081268151948138E-3</v>
      </c>
      <c r="I34" s="15">
        <v>2.0529437815318554E-4</v>
      </c>
      <c r="J34" s="16">
        <v>0.40843012816074037</v>
      </c>
      <c r="K34" s="17"/>
      <c r="L34" s="14">
        <v>-20.07346981098727</v>
      </c>
      <c r="M34" s="14">
        <v>155.49876343414547</v>
      </c>
      <c r="N34" s="14">
        <v>42.617705113063408</v>
      </c>
      <c r="O34" s="18">
        <v>3.0766729779346917</v>
      </c>
      <c r="P34" s="14">
        <v>43.739282337103532</v>
      </c>
      <c r="Q34" s="18">
        <v>1.3143295608566987</v>
      </c>
      <c r="R34" s="20">
        <v>-145.89345946803331</v>
      </c>
      <c r="S34" s="21"/>
      <c r="T34" s="16">
        <v>146.88328040073165</v>
      </c>
      <c r="U34" s="16">
        <v>4.4291642223332071</v>
      </c>
      <c r="V34" s="16">
        <v>4.5664344689909278E-2</v>
      </c>
      <c r="W34" s="16">
        <v>3.0773688684317042E-3</v>
      </c>
    </row>
    <row r="35" spans="1:23">
      <c r="A35" s="14" t="s">
        <v>34</v>
      </c>
      <c r="B35" s="14">
        <v>4638.2772915628875</v>
      </c>
      <c r="C35" s="14">
        <v>93.066294455677806</v>
      </c>
      <c r="D35" s="15">
        <v>4.8760872727474085E-2</v>
      </c>
      <c r="E35" s="15">
        <v>1.9103640153763876E-3</v>
      </c>
      <c r="F35" s="15">
        <v>4.5791940761746884E-2</v>
      </c>
      <c r="G35" s="15">
        <v>2.0517342246326527E-3</v>
      </c>
      <c r="H35" s="15">
        <v>6.8110850830423826E-3</v>
      </c>
      <c r="I35" s="15">
        <v>1.4806974725080184E-4</v>
      </c>
      <c r="J35" s="16">
        <v>0.48519685478911923</v>
      </c>
      <c r="K35" s="17"/>
      <c r="L35" s="14">
        <v>136.34875640545343</v>
      </c>
      <c r="M35" s="14">
        <v>89.553600182588468</v>
      </c>
      <c r="N35" s="14">
        <v>45.463203992522658</v>
      </c>
      <c r="O35" s="18">
        <v>1.9901236038621093</v>
      </c>
      <c r="P35" s="19">
        <v>43.758223574547458</v>
      </c>
      <c r="Q35" s="18">
        <v>0.94799188251097632</v>
      </c>
      <c r="R35" s="20">
        <v>211.59573051032737</v>
      </c>
      <c r="S35" s="21"/>
      <c r="T35" s="16">
        <v>146.81948438578584</v>
      </c>
      <c r="U35" s="16">
        <v>3.1917856963234001</v>
      </c>
      <c r="V35" s="16">
        <v>4.8760872727474085E-2</v>
      </c>
      <c r="W35" s="16">
        <v>1.9103640153763876E-3</v>
      </c>
    </row>
    <row r="36" spans="1:23">
      <c r="A36" s="14" t="s">
        <v>66</v>
      </c>
      <c r="B36" s="14">
        <v>3912.5991312232291</v>
      </c>
      <c r="C36" s="14">
        <v>35.854201111893047</v>
      </c>
      <c r="D36" s="15">
        <v>4.9099922161390343E-2</v>
      </c>
      <c r="E36" s="15">
        <v>2.9527330350120513E-3</v>
      </c>
      <c r="F36" s="15">
        <v>4.613916612190045E-2</v>
      </c>
      <c r="G36" s="15">
        <v>3.0800049165482938E-3</v>
      </c>
      <c r="H36" s="15">
        <v>6.8153421385923159E-3</v>
      </c>
      <c r="I36" s="15">
        <v>1.9749216710174448E-4</v>
      </c>
      <c r="J36" s="16">
        <v>0.43409076240544642</v>
      </c>
      <c r="K36" s="17"/>
      <c r="L36" s="14">
        <v>152.60518552850516</v>
      </c>
      <c r="M36" s="14">
        <v>135.11848058085434</v>
      </c>
      <c r="N36" s="14">
        <v>45.800276995011629</v>
      </c>
      <c r="O36" s="18">
        <v>2.9850617845689982</v>
      </c>
      <c r="P36" s="14">
        <v>43.785480609815835</v>
      </c>
      <c r="Q36" s="18">
        <v>1.2643743153795342</v>
      </c>
      <c r="R36" s="20">
        <v>248.52920055488465</v>
      </c>
      <c r="S36" s="21"/>
      <c r="T36" s="16">
        <v>146.72777678136441</v>
      </c>
      <c r="U36" s="16">
        <v>4.2518168598587627</v>
      </c>
      <c r="V36" s="16">
        <v>4.9099922161390343E-2</v>
      </c>
      <c r="W36" s="16">
        <v>2.9527330350120513E-3</v>
      </c>
    </row>
    <row r="37" spans="1:23">
      <c r="A37" s="14" t="s">
        <v>67</v>
      </c>
      <c r="B37" s="14">
        <v>2599.3221897139711</v>
      </c>
      <c r="C37" s="14">
        <v>38.488066936237054</v>
      </c>
      <c r="D37" s="15">
        <v>5.2097480477359653E-2</v>
      </c>
      <c r="E37" s="15">
        <v>5.5131649044381217E-3</v>
      </c>
      <c r="F37" s="15">
        <v>4.8994521799494685E-2</v>
      </c>
      <c r="G37" s="15">
        <v>5.3499120381901681E-3</v>
      </c>
      <c r="H37" s="15">
        <v>6.8207091061106822E-3</v>
      </c>
      <c r="I37" s="15">
        <v>1.8360569777875062E-4</v>
      </c>
      <c r="J37" s="16">
        <v>0.24652303636806003</v>
      </c>
      <c r="K37" s="17"/>
      <c r="L37" s="14">
        <v>289.69077380321392</v>
      </c>
      <c r="M37" s="14">
        <v>225.29518750786508</v>
      </c>
      <c r="N37" s="14">
        <v>48.567910943882957</v>
      </c>
      <c r="O37" s="18">
        <v>5.1653317408963417</v>
      </c>
      <c r="P37" s="14">
        <v>43.819844014766069</v>
      </c>
      <c r="Q37" s="18">
        <v>1.1754729068349334</v>
      </c>
      <c r="R37" s="20">
        <v>561.09494526177718</v>
      </c>
      <c r="S37" s="21"/>
      <c r="T37" s="16">
        <v>146.61232203908222</v>
      </c>
      <c r="U37" s="16">
        <v>3.9466362327095799</v>
      </c>
      <c r="V37" s="16">
        <v>5.2097480477359653E-2</v>
      </c>
      <c r="W37" s="16">
        <v>5.5131649044381217E-3</v>
      </c>
    </row>
    <row r="38" spans="1:23">
      <c r="A38" s="14" t="s">
        <v>19</v>
      </c>
      <c r="B38" s="14">
        <v>1340.9330184825553</v>
      </c>
      <c r="C38" s="14">
        <v>85.557309515085393</v>
      </c>
      <c r="D38" s="15">
        <v>4.6361359135991313E-2</v>
      </c>
      <c r="E38" s="15">
        <v>6.8253651846994648E-3</v>
      </c>
      <c r="F38" s="15">
        <v>4.3670214731243481E-2</v>
      </c>
      <c r="G38" s="15">
        <v>6.5094309289913275E-3</v>
      </c>
      <c r="H38" s="15">
        <v>6.8316859430998323E-3</v>
      </c>
      <c r="I38" s="15">
        <v>1.5941613999164277E-4</v>
      </c>
      <c r="J38" s="16">
        <v>0.15654770316502989</v>
      </c>
      <c r="K38" s="17"/>
      <c r="L38" s="14">
        <v>16.453707913540097</v>
      </c>
      <c r="M38" s="14">
        <v>320.31711255918947</v>
      </c>
      <c r="N38" s="14">
        <v>43.401079641685328</v>
      </c>
      <c r="O38" s="18">
        <v>6.3133343706044798</v>
      </c>
      <c r="P38" s="19">
        <v>43.890125497127372</v>
      </c>
      <c r="Q38" s="18">
        <v>1.0206086394057508</v>
      </c>
      <c r="R38" s="20">
        <v>-62.511595200116254</v>
      </c>
      <c r="S38" s="21"/>
      <c r="T38" s="16">
        <v>146.37675214125207</v>
      </c>
      <c r="U38" s="16">
        <v>3.415674696586509</v>
      </c>
      <c r="V38" s="16">
        <v>4.6361359135991313E-2</v>
      </c>
      <c r="W38" s="16">
        <v>6.8253651846994648E-3</v>
      </c>
    </row>
    <row r="39" spans="1:23">
      <c r="A39" s="14" t="s">
        <v>22</v>
      </c>
      <c r="B39" s="14">
        <v>2778.0113354576597</v>
      </c>
      <c r="C39" s="14">
        <v>68.65442097711643</v>
      </c>
      <c r="D39" s="15">
        <v>4.924630920358692E-2</v>
      </c>
      <c r="E39" s="15">
        <v>2.4841848759725059E-3</v>
      </c>
      <c r="F39" s="15">
        <v>4.6422784250636236E-2</v>
      </c>
      <c r="G39" s="15">
        <v>2.6533405986288007E-3</v>
      </c>
      <c r="H39" s="15">
        <v>6.8368526793916593E-3</v>
      </c>
      <c r="I39" s="15">
        <v>1.8373241817698163E-4</v>
      </c>
      <c r="J39" s="16">
        <v>0.47018389691557999</v>
      </c>
      <c r="K39" s="17"/>
      <c r="L39" s="14">
        <v>159.57439905212289</v>
      </c>
      <c r="M39" s="14">
        <v>113.94093065325404</v>
      </c>
      <c r="N39" s="14">
        <v>46.075519544678443</v>
      </c>
      <c r="O39" s="18">
        <v>2.5713766840947088</v>
      </c>
      <c r="P39" s="19">
        <v>43.923206335872429</v>
      </c>
      <c r="Q39" s="18">
        <v>1.1762652582237649</v>
      </c>
      <c r="R39" s="20">
        <v>263.30316560200026</v>
      </c>
      <c r="S39" s="21"/>
      <c r="T39" s="16">
        <v>146.26613251654555</v>
      </c>
      <c r="U39" s="16">
        <v>3.9307312128672312</v>
      </c>
      <c r="V39" s="16">
        <v>4.924630920358692E-2</v>
      </c>
      <c r="W39" s="16">
        <v>2.4841848759725059E-3</v>
      </c>
    </row>
    <row r="40" spans="1:23">
      <c r="A40" s="14" t="s">
        <v>15</v>
      </c>
      <c r="B40" s="14">
        <v>3494.887564024822</v>
      </c>
      <c r="C40" s="14">
        <v>69.698287505260708</v>
      </c>
      <c r="D40" s="15">
        <v>4.6848488985714136E-2</v>
      </c>
      <c r="E40" s="15">
        <v>2.7654746654757591E-3</v>
      </c>
      <c r="F40" s="15">
        <v>4.4213232339212101E-2</v>
      </c>
      <c r="G40" s="15">
        <v>2.8641915092177152E-3</v>
      </c>
      <c r="H40" s="15">
        <v>6.8447155350474884E-3</v>
      </c>
      <c r="I40" s="15">
        <v>1.8264714285084509E-4</v>
      </c>
      <c r="J40" s="16">
        <v>0.41191508116005027</v>
      </c>
      <c r="K40" s="17"/>
      <c r="L40" s="14">
        <v>41.510638621518694</v>
      </c>
      <c r="M40" s="14">
        <v>135.43718952844404</v>
      </c>
      <c r="N40" s="14">
        <v>43.929242159527917</v>
      </c>
      <c r="O40" s="18">
        <v>2.7812999876651432</v>
      </c>
      <c r="P40" s="19">
        <v>43.973549175586975</v>
      </c>
      <c r="Q40" s="18">
        <v>1.169308763909541</v>
      </c>
      <c r="R40" s="20">
        <v>-5.6008909907040767</v>
      </c>
      <c r="S40" s="21"/>
      <c r="T40" s="16">
        <v>146.09810953861094</v>
      </c>
      <c r="U40" s="16">
        <v>3.898540727734122</v>
      </c>
      <c r="V40" s="16">
        <v>4.6848488985714136E-2</v>
      </c>
      <c r="W40" s="16">
        <v>2.7654746654757591E-3</v>
      </c>
    </row>
    <row r="41" spans="1:23">
      <c r="A41" s="14" t="s">
        <v>20</v>
      </c>
      <c r="B41" s="14">
        <v>2593.3671831276893</v>
      </c>
      <c r="C41" s="14">
        <v>72.281438195146677</v>
      </c>
      <c r="D41" s="15">
        <v>4.7760688335000925E-2</v>
      </c>
      <c r="E41" s="15">
        <v>3.882058381439651E-3</v>
      </c>
      <c r="F41" s="15">
        <v>4.5075075049441943E-2</v>
      </c>
      <c r="G41" s="15">
        <v>3.8307117477225979E-3</v>
      </c>
      <c r="H41" s="15">
        <v>6.8448605777818297E-3</v>
      </c>
      <c r="I41" s="15">
        <v>1.6985729512264693E-4</v>
      </c>
      <c r="J41" s="16">
        <v>0.29199578500429907</v>
      </c>
      <c r="K41" s="17"/>
      <c r="L41" s="14">
        <v>87.43136216060249</v>
      </c>
      <c r="M41" s="14">
        <v>182.19236495220593</v>
      </c>
      <c r="N41" s="14">
        <v>44.766944193355862</v>
      </c>
      <c r="O41" s="18">
        <v>3.7150713271065285</v>
      </c>
      <c r="P41" s="19">
        <v>43.974477824719678</v>
      </c>
      <c r="Q41" s="18">
        <v>1.0874347849548442</v>
      </c>
      <c r="R41" s="20">
        <v>98.822968425230727</v>
      </c>
      <c r="S41" s="21"/>
      <c r="T41" s="16">
        <v>146.09501371670942</v>
      </c>
      <c r="U41" s="16">
        <v>3.6253921579317252</v>
      </c>
      <c r="V41" s="16">
        <v>4.7760688335000925E-2</v>
      </c>
      <c r="W41" s="16">
        <v>3.882058381439651E-3</v>
      </c>
    </row>
    <row r="42" spans="1:23">
      <c r="A42" s="14" t="s">
        <v>58</v>
      </c>
      <c r="B42" s="14">
        <v>2590.9054717092317</v>
      </c>
      <c r="C42" s="14">
        <v>13.752917575794447</v>
      </c>
      <c r="D42" s="15">
        <v>6.7900391933589724E-2</v>
      </c>
      <c r="E42" s="15">
        <v>5.1530345971871443E-3</v>
      </c>
      <c r="F42" s="15">
        <v>6.4097312478837237E-2</v>
      </c>
      <c r="G42" s="15">
        <v>5.2034734310516589E-3</v>
      </c>
      <c r="H42" s="15">
        <v>6.8464629866746935E-3</v>
      </c>
      <c r="I42" s="15">
        <v>1.9734815169037106E-4</v>
      </c>
      <c r="J42" s="16">
        <v>0.35506942571455363</v>
      </c>
      <c r="K42" s="17"/>
      <c r="L42" s="14">
        <v>865.51518340347479</v>
      </c>
      <c r="M42" s="14">
        <v>149.91999371933241</v>
      </c>
      <c r="N42" s="14">
        <v>63.082546412119683</v>
      </c>
      <c r="O42" s="18">
        <v>4.9531582700679166</v>
      </c>
      <c r="P42" s="14">
        <v>43.984737382668712</v>
      </c>
      <c r="Q42" s="18">
        <v>1.2634133490664965</v>
      </c>
      <c r="R42" s="20">
        <v>1867.7625351572824</v>
      </c>
      <c r="S42" s="21"/>
      <c r="T42" s="16">
        <v>146.0608203018559</v>
      </c>
      <c r="U42" s="16">
        <v>4.2101787414979981</v>
      </c>
      <c r="V42" s="16">
        <v>6.7900391933589724E-2</v>
      </c>
      <c r="W42" s="16">
        <v>5.1530345971871443E-3</v>
      </c>
    </row>
    <row r="43" spans="1:23">
      <c r="A43" s="14" t="s">
        <v>53</v>
      </c>
      <c r="B43" s="14">
        <v>2604.1257182441827</v>
      </c>
      <c r="C43" s="14">
        <v>59.560729402127102</v>
      </c>
      <c r="D43" s="15">
        <v>5.4796808581310877E-2</v>
      </c>
      <c r="E43" s="15">
        <v>2.7763909942339999E-3</v>
      </c>
      <c r="F43" s="15">
        <v>5.187457397290729E-2</v>
      </c>
      <c r="G43" s="15">
        <v>3.0456078456291701E-3</v>
      </c>
      <c r="H43" s="15">
        <v>6.8659083639123963E-3</v>
      </c>
      <c r="I43" s="15">
        <v>2.0365654623556264E-4</v>
      </c>
      <c r="J43" s="16">
        <v>0.50522046246036689</v>
      </c>
      <c r="K43" s="17"/>
      <c r="L43" s="14">
        <v>403.94183532277418</v>
      </c>
      <c r="M43" s="14">
        <v>109.61582938987738</v>
      </c>
      <c r="N43" s="14">
        <v>51.351861650004921</v>
      </c>
      <c r="O43" s="18">
        <v>2.9357019605450034</v>
      </c>
      <c r="P43" s="14">
        <v>44.109236747512703</v>
      </c>
      <c r="Q43" s="18">
        <v>1.3037701255377598</v>
      </c>
      <c r="R43" s="20">
        <v>815.77607120021685</v>
      </c>
      <c r="S43" s="21"/>
      <c r="T43" s="16">
        <v>145.64715213154557</v>
      </c>
      <c r="U43" s="16">
        <v>4.3201852398819174</v>
      </c>
      <c r="V43" s="16">
        <v>5.4796808581310877E-2</v>
      </c>
      <c r="W43" s="16">
        <v>2.7763909942339999E-3</v>
      </c>
    </row>
    <row r="44" spans="1:23">
      <c r="A44" s="14" t="s">
        <v>27</v>
      </c>
      <c r="B44" s="14">
        <v>2532.392360478465</v>
      </c>
      <c r="C44" s="14">
        <v>45.760333546517096</v>
      </c>
      <c r="D44" s="15">
        <v>4.6450172091031611E-2</v>
      </c>
      <c r="E44" s="15">
        <v>4.3110265005897692E-3</v>
      </c>
      <c r="F44" s="15">
        <v>4.4035862906364784E-2</v>
      </c>
      <c r="G44" s="15">
        <v>4.230662495801155E-3</v>
      </c>
      <c r="H44" s="15">
        <v>6.8757156673253184E-3</v>
      </c>
      <c r="I44" s="15">
        <v>1.7070659385326294E-4</v>
      </c>
      <c r="J44" s="16">
        <v>0.25842261591433519</v>
      </c>
      <c r="K44" s="17"/>
      <c r="L44" s="14">
        <v>21.050509679835312</v>
      </c>
      <c r="M44" s="14">
        <v>208.950202590609</v>
      </c>
      <c r="N44" s="14">
        <v>43.756755153909616</v>
      </c>
      <c r="O44" s="18">
        <v>4.1062409341381993</v>
      </c>
      <c r="P44" s="19">
        <v>44.172027265477311</v>
      </c>
      <c r="Q44" s="18">
        <v>1.0928380889269391</v>
      </c>
      <c r="R44" s="20">
        <v>-52.344252725101079</v>
      </c>
      <c r="S44" s="21"/>
      <c r="T44" s="16">
        <v>145.43940563921024</v>
      </c>
      <c r="U44" s="16">
        <v>3.6108918329327322</v>
      </c>
      <c r="V44" s="16">
        <v>4.6450172091031611E-2</v>
      </c>
      <c r="W44" s="16">
        <v>4.3110265005897692E-3</v>
      </c>
    </row>
    <row r="45" spans="1:23">
      <c r="A45" s="14" t="s">
        <v>57</v>
      </c>
      <c r="B45" s="14">
        <v>6997.3051333290177</v>
      </c>
      <c r="C45" s="14">
        <v>27.144451254793065</v>
      </c>
      <c r="D45" s="15">
        <v>5.3380571900222266E-2</v>
      </c>
      <c r="E45" s="15">
        <v>2.0349493231129022E-3</v>
      </c>
      <c r="F45" s="15">
        <v>5.0632802887565144E-2</v>
      </c>
      <c r="G45" s="15">
        <v>2.5649949671462642E-3</v>
      </c>
      <c r="H45" s="15">
        <v>6.8793510565589846E-3</v>
      </c>
      <c r="I45" s="15">
        <v>2.2951256272222398E-4</v>
      </c>
      <c r="J45" s="16">
        <v>0.65857378918740928</v>
      </c>
      <c r="K45" s="17"/>
      <c r="L45" s="14">
        <v>345.00762312752749</v>
      </c>
      <c r="M45" s="14">
        <v>84.018776271945057</v>
      </c>
      <c r="N45" s="14">
        <v>50.152461850921519</v>
      </c>
      <c r="O45" s="18">
        <v>2.4759157993784626</v>
      </c>
      <c r="P45" s="14">
        <v>44.195302414576183</v>
      </c>
      <c r="Q45" s="18">
        <v>1.4692569052084679</v>
      </c>
      <c r="R45" s="20">
        <v>680.64320024595986</v>
      </c>
      <c r="S45" s="21"/>
      <c r="T45" s="16">
        <v>145.36254826631784</v>
      </c>
      <c r="U45" s="16">
        <v>4.8496625193486418</v>
      </c>
      <c r="V45" s="16">
        <v>5.3380571900222266E-2</v>
      </c>
      <c r="W45" s="16">
        <v>2.0349493231129022E-3</v>
      </c>
    </row>
    <row r="46" spans="1:23">
      <c r="A46" s="14" t="s">
        <v>49</v>
      </c>
      <c r="B46" s="14">
        <v>4119.8501754779254</v>
      </c>
      <c r="C46" s="14">
        <v>56.394503863308167</v>
      </c>
      <c r="D46" s="15">
        <v>5.362101291680095E-2</v>
      </c>
      <c r="E46" s="15">
        <v>3.030087340902069E-3</v>
      </c>
      <c r="F46" s="15">
        <v>5.0860912270004041E-2</v>
      </c>
      <c r="G46" s="15">
        <v>3.3520895312666036E-3</v>
      </c>
      <c r="H46" s="15">
        <v>6.8793571547494138E-3</v>
      </c>
      <c r="I46" s="15">
        <v>2.3333366297720635E-4</v>
      </c>
      <c r="J46" s="16">
        <v>0.51463352891176473</v>
      </c>
      <c r="K46" s="17"/>
      <c r="L46" s="14">
        <v>355.16619730646346</v>
      </c>
      <c r="M46" s="14">
        <v>122.81098699682428</v>
      </c>
      <c r="N46" s="14">
        <v>50.372894013489031</v>
      </c>
      <c r="O46" s="18">
        <v>3.2337655767562339</v>
      </c>
      <c r="P46" s="14">
        <v>44.195341457447505</v>
      </c>
      <c r="Q46" s="18">
        <v>1.4937153723365171</v>
      </c>
      <c r="R46" s="20">
        <v>703.62813272622247</v>
      </c>
      <c r="S46" s="21"/>
      <c r="T46" s="16">
        <v>145.3624194100191</v>
      </c>
      <c r="U46" s="16">
        <v>4.9303946600231727</v>
      </c>
      <c r="V46" s="16">
        <v>5.362101291680095E-2</v>
      </c>
      <c r="W46" s="16">
        <v>3.030087340902069E-3</v>
      </c>
    </row>
    <row r="47" spans="1:23">
      <c r="A47" s="14" t="s">
        <v>46</v>
      </c>
      <c r="B47" s="14">
        <v>2332.0465807585015</v>
      </c>
      <c r="C47" s="14">
        <v>32.992930825222302</v>
      </c>
      <c r="D47" s="15">
        <v>5.8266883944937432E-2</v>
      </c>
      <c r="E47" s="15">
        <v>3.601170599948553E-3</v>
      </c>
      <c r="F47" s="15">
        <v>5.5363576554807982E-2</v>
      </c>
      <c r="G47" s="15">
        <v>3.8613365560467958E-3</v>
      </c>
      <c r="H47" s="15">
        <v>6.8912986348470514E-3</v>
      </c>
      <c r="I47" s="15">
        <v>2.2272298651830158E-4</v>
      </c>
      <c r="J47" s="16">
        <v>0.46339404952434221</v>
      </c>
      <c r="K47" s="17"/>
      <c r="L47" s="14">
        <v>539.81164206349126</v>
      </c>
      <c r="M47" s="14">
        <v>129.7392629782828</v>
      </c>
      <c r="N47" s="14">
        <v>54.714250785629652</v>
      </c>
      <c r="O47" s="18">
        <v>3.7082771224068622</v>
      </c>
      <c r="P47" s="14">
        <v>44.271794777925123</v>
      </c>
      <c r="Q47" s="18">
        <v>1.4257803694823039</v>
      </c>
      <c r="R47" s="20">
        <v>1119.3127583177472</v>
      </c>
      <c r="S47" s="21"/>
      <c r="T47" s="16">
        <v>145.11053039311429</v>
      </c>
      <c r="U47" s="16">
        <v>4.6898926337309277</v>
      </c>
      <c r="V47" s="16">
        <v>5.8266883944937432E-2</v>
      </c>
      <c r="W47" s="16">
        <v>3.601170599948553E-3</v>
      </c>
    </row>
    <row r="48" spans="1:23">
      <c r="A48" s="14" t="s">
        <v>25</v>
      </c>
      <c r="B48" s="14">
        <v>2083.4632117158185</v>
      </c>
      <c r="C48" s="14">
        <v>54.628831933946749</v>
      </c>
      <c r="D48" s="15">
        <v>5.1185614188745794E-2</v>
      </c>
      <c r="E48" s="15">
        <v>6.2874317177354002E-3</v>
      </c>
      <c r="F48" s="15">
        <v>4.8759125171396217E-2</v>
      </c>
      <c r="G48" s="15">
        <v>6.1225164261652209E-3</v>
      </c>
      <c r="H48" s="15">
        <v>6.9088650759261969E-3</v>
      </c>
      <c r="I48" s="15">
        <v>1.7993625723303967E-4</v>
      </c>
      <c r="J48" s="16">
        <v>0.20741392851655607</v>
      </c>
      <c r="K48" s="17"/>
      <c r="L48" s="14">
        <v>249.19758439984369</v>
      </c>
      <c r="M48" s="14">
        <v>260.53362752997396</v>
      </c>
      <c r="N48" s="14">
        <v>48.340031232351087</v>
      </c>
      <c r="O48" s="18">
        <v>5.9104359203070516</v>
      </c>
      <c r="P48" s="19">
        <v>44.384259318295058</v>
      </c>
      <c r="Q48" s="18">
        <v>1.1518818148953258</v>
      </c>
      <c r="R48" s="20">
        <v>461.45486762043407</v>
      </c>
      <c r="S48" s="21"/>
      <c r="T48" s="16">
        <v>144.74157318319621</v>
      </c>
      <c r="U48" s="16">
        <v>3.7696867225497175</v>
      </c>
      <c r="V48" s="16">
        <v>5.1185614188745794E-2</v>
      </c>
      <c r="W48" s="16">
        <v>6.2874317177354002E-3</v>
      </c>
    </row>
    <row r="49" spans="1:23">
      <c r="A49" s="14" t="s">
        <v>60</v>
      </c>
      <c r="B49" s="14">
        <v>2603.551485213839</v>
      </c>
      <c r="C49" s="14">
        <v>13.472221422807742</v>
      </c>
      <c r="D49" s="15">
        <v>5.1709595526158808E-2</v>
      </c>
      <c r="E49" s="15">
        <v>3.0067959797154061E-3</v>
      </c>
      <c r="F49" s="15">
        <v>4.9261723519205845E-2</v>
      </c>
      <c r="G49" s="15">
        <v>3.2876945552818399E-3</v>
      </c>
      <c r="H49" s="15">
        <v>6.9093499062167626E-3</v>
      </c>
      <c r="I49" s="15">
        <v>2.263251580024168E-4</v>
      </c>
      <c r="J49" s="16">
        <v>0.49081043238787203</v>
      </c>
      <c r="K49" s="17"/>
      <c r="L49" s="14">
        <v>272.58932356507512</v>
      </c>
      <c r="M49" s="14">
        <v>128.06322030095538</v>
      </c>
      <c r="N49" s="14">
        <v>48.826518156484099</v>
      </c>
      <c r="O49" s="18">
        <v>3.1765670971415432</v>
      </c>
      <c r="P49" s="14">
        <v>44.38736328948557</v>
      </c>
      <c r="Q49" s="18">
        <v>1.4488114181833183</v>
      </c>
      <c r="R49" s="20">
        <v>514.11470149128172</v>
      </c>
      <c r="S49" s="21"/>
      <c r="T49" s="16">
        <v>144.73141664170737</v>
      </c>
      <c r="U49" s="16">
        <v>4.7408744938326466</v>
      </c>
      <c r="V49" s="16">
        <v>5.1709595526158808E-2</v>
      </c>
      <c r="W49" s="16">
        <v>3.0067959797154061E-3</v>
      </c>
    </row>
    <row r="50" spans="1:23">
      <c r="A50" s="14" t="s">
        <v>18</v>
      </c>
      <c r="B50" s="14">
        <v>2644.5711894354658</v>
      </c>
      <c r="C50" s="14">
        <v>70.866025642619903</v>
      </c>
      <c r="D50" s="15">
        <v>4.7222396976513127E-2</v>
      </c>
      <c r="E50" s="15">
        <v>4.2295874146834238E-3</v>
      </c>
      <c r="F50" s="15">
        <v>4.5185499182800168E-2</v>
      </c>
      <c r="G50" s="15">
        <v>4.1542657125749486E-3</v>
      </c>
      <c r="H50" s="15">
        <v>6.9398451799088413E-3</v>
      </c>
      <c r="I50" s="15">
        <v>1.4395480330522419E-4</v>
      </c>
      <c r="J50" s="16">
        <v>0.2256218686473592</v>
      </c>
      <c r="K50" s="17"/>
      <c r="L50" s="14">
        <v>60.488613512969863</v>
      </c>
      <c r="M50" s="14">
        <v>200.64245810995251</v>
      </c>
      <c r="N50" s="14">
        <v>44.874225357406949</v>
      </c>
      <c r="O50" s="18">
        <v>4.0278115588693311</v>
      </c>
      <c r="P50" s="19">
        <v>44.582596542611363</v>
      </c>
      <c r="Q50" s="18">
        <v>0.92153067757609364</v>
      </c>
      <c r="R50" s="20">
        <v>35.677637024025223</v>
      </c>
      <c r="S50" s="21"/>
      <c r="T50" s="16">
        <v>144.09543355448969</v>
      </c>
      <c r="U50" s="16">
        <v>2.9890046905614165</v>
      </c>
      <c r="V50" s="16">
        <v>4.7222396976513127E-2</v>
      </c>
      <c r="W50" s="16">
        <v>4.2295874146834238E-3</v>
      </c>
    </row>
    <row r="51" spans="1:23">
      <c r="A51" s="14" t="s">
        <v>56</v>
      </c>
      <c r="B51" s="14">
        <v>3642.5837727175981</v>
      </c>
      <c r="C51" s="14">
        <v>21.887252473085073</v>
      </c>
      <c r="D51" s="15">
        <v>5.5378557020149356E-2</v>
      </c>
      <c r="E51" s="15">
        <v>2.5746412926031656E-3</v>
      </c>
      <c r="F51" s="15">
        <v>5.3049896687804944E-2</v>
      </c>
      <c r="G51" s="15">
        <v>2.9028236225424695E-3</v>
      </c>
      <c r="H51" s="15">
        <v>6.9477091984772492E-3</v>
      </c>
      <c r="I51" s="15">
        <v>2.0048275346470429E-4</v>
      </c>
      <c r="J51" s="16">
        <v>0.5273504000224245</v>
      </c>
      <c r="K51" s="17"/>
      <c r="L51" s="14">
        <v>427.5387025254758</v>
      </c>
      <c r="M51" s="14">
        <v>100.4542999021034</v>
      </c>
      <c r="N51" s="14">
        <v>52.485776816533324</v>
      </c>
      <c r="O51" s="18">
        <v>2.7951409357855539</v>
      </c>
      <c r="P51" s="14">
        <v>44.632941678037412</v>
      </c>
      <c r="Q51" s="18">
        <v>1.2833498829266361</v>
      </c>
      <c r="R51" s="20">
        <v>857.89944926676276</v>
      </c>
      <c r="S51" s="21"/>
      <c r="T51" s="16">
        <v>143.93233387188587</v>
      </c>
      <c r="U51" s="16">
        <v>4.1533043169914547</v>
      </c>
      <c r="V51" s="16">
        <v>5.5378557020149356E-2</v>
      </c>
      <c r="W51" s="16">
        <v>2.5746412926031656E-3</v>
      </c>
    </row>
    <row r="52" spans="1:23">
      <c r="A52" s="14" t="s">
        <v>17</v>
      </c>
      <c r="B52" s="14">
        <v>3702.1042664695688</v>
      </c>
      <c r="C52" s="14">
        <v>72.015791310870654</v>
      </c>
      <c r="D52" s="15">
        <v>4.8583360609783084E-2</v>
      </c>
      <c r="E52" s="15">
        <v>3.9911955362545758E-3</v>
      </c>
      <c r="F52" s="15">
        <v>4.6555580159993365E-2</v>
      </c>
      <c r="G52" s="15">
        <v>3.9619657831929346E-3</v>
      </c>
      <c r="H52" s="15">
        <v>6.9499697734046679E-3</v>
      </c>
      <c r="I52" s="15">
        <v>1.5438580428792374E-4</v>
      </c>
      <c r="J52" s="16">
        <v>0.2610270236614588</v>
      </c>
      <c r="K52" s="17"/>
      <c r="L52" s="14">
        <v>127.7727572725496</v>
      </c>
      <c r="M52" s="14">
        <v>182.70728429666264</v>
      </c>
      <c r="N52" s="14">
        <v>46.204368192497071</v>
      </c>
      <c r="O52" s="18">
        <v>3.8366975860064443</v>
      </c>
      <c r="P52" s="19">
        <v>44.64741371643629</v>
      </c>
      <c r="Q52" s="18">
        <v>0.98828996586771467</v>
      </c>
      <c r="R52" s="20">
        <v>186.18176650512669</v>
      </c>
      <c r="S52" s="21"/>
      <c r="T52" s="16">
        <v>143.8855178660896</v>
      </c>
      <c r="U52" s="16">
        <v>3.1962558292190204</v>
      </c>
      <c r="V52" s="16">
        <v>4.8583360609783084E-2</v>
      </c>
      <c r="W52" s="16">
        <v>3.9911955362545758E-3</v>
      </c>
    </row>
    <row r="53" spans="1:23">
      <c r="A53" s="14" t="s">
        <v>54</v>
      </c>
      <c r="B53" s="14">
        <v>1796.0717568708101</v>
      </c>
      <c r="C53" s="14">
        <v>58.297618393462265</v>
      </c>
      <c r="D53" s="15">
        <v>5.423587487907619E-2</v>
      </c>
      <c r="E53" s="15">
        <v>6.9078903307768892E-3</v>
      </c>
      <c r="F53" s="15">
        <v>5.2094588693713265E-2</v>
      </c>
      <c r="G53" s="15">
        <v>6.8085768924271662E-3</v>
      </c>
      <c r="H53" s="15">
        <v>6.9663403481608453E-3</v>
      </c>
      <c r="I53" s="15">
        <v>2.0418217396201113E-4</v>
      </c>
      <c r="J53" s="16">
        <v>0.22425875247061455</v>
      </c>
      <c r="K53" s="17"/>
      <c r="L53" s="14">
        <v>380.85667963671807</v>
      </c>
      <c r="M53" s="14">
        <v>263.4386497155694</v>
      </c>
      <c r="N53" s="14">
        <v>51.56422143526396</v>
      </c>
      <c r="O53" s="18">
        <v>6.5498293888598269</v>
      </c>
      <c r="P53" s="14">
        <v>44.752215991237698</v>
      </c>
      <c r="Q53" s="18">
        <v>1.3070043955167705</v>
      </c>
      <c r="R53" s="20">
        <v>751.03423640806591</v>
      </c>
      <c r="S53" s="21"/>
      <c r="T53" s="16">
        <v>143.54739361306196</v>
      </c>
      <c r="U53" s="16">
        <v>4.2073481095757064</v>
      </c>
      <c r="V53" s="16">
        <v>5.423587487907619E-2</v>
      </c>
      <c r="W53" s="16">
        <v>6.9078903307768892E-3</v>
      </c>
    </row>
    <row r="54" spans="1:23">
      <c r="A54" s="14" t="s">
        <v>45</v>
      </c>
      <c r="B54" s="14">
        <v>1979.1639398768591</v>
      </c>
      <c r="C54" s="14">
        <v>29.78457819823576</v>
      </c>
      <c r="D54" s="15">
        <v>5.0628495534003101E-2</v>
      </c>
      <c r="E54" s="15">
        <v>5.4624054741863595E-3</v>
      </c>
      <c r="F54" s="15">
        <v>4.8687534389434663E-2</v>
      </c>
      <c r="G54" s="15">
        <v>5.5174832340260218E-3</v>
      </c>
      <c r="H54" s="15">
        <v>6.9746350005348897E-3</v>
      </c>
      <c r="I54" s="15">
        <v>2.4178380892931511E-4</v>
      </c>
      <c r="J54" s="16">
        <v>0.30590212204569084</v>
      </c>
      <c r="K54" s="17"/>
      <c r="L54" s="14">
        <v>223.95159041271967</v>
      </c>
      <c r="M54" s="14">
        <v>232.01680605732298</v>
      </c>
      <c r="N54" s="14">
        <v>48.270716414288856</v>
      </c>
      <c r="O54" s="18">
        <v>5.3282530511637063</v>
      </c>
      <c r="P54" s="14">
        <v>44.80531661866884</v>
      </c>
      <c r="Q54" s="18">
        <v>1.5476571394998331</v>
      </c>
      <c r="R54" s="20">
        <v>399.8326254866966</v>
      </c>
      <c r="S54" s="21"/>
      <c r="T54" s="16">
        <v>143.37667848185737</v>
      </c>
      <c r="U54" s="16">
        <v>4.9703187955095398</v>
      </c>
      <c r="V54" s="16">
        <v>5.0628495534003101E-2</v>
      </c>
      <c r="W54" s="16">
        <v>5.4624054741863595E-3</v>
      </c>
    </row>
    <row r="55" spans="1:23">
      <c r="A55" s="14" t="s">
        <v>50</v>
      </c>
      <c r="B55" s="14">
        <v>1418.1135246996027</v>
      </c>
      <c r="C55" s="14">
        <v>55.788188610310108</v>
      </c>
      <c r="D55" s="15">
        <v>6.6361516975373708E-2</v>
      </c>
      <c r="E55" s="15">
        <v>9.7198513530405862E-3</v>
      </c>
      <c r="F55" s="15">
        <v>6.3909785074650283E-2</v>
      </c>
      <c r="G55" s="15">
        <v>9.5510627174814951E-3</v>
      </c>
      <c r="H55" s="15">
        <v>6.9847324830929246E-3</v>
      </c>
      <c r="I55" s="15">
        <v>2.0733957713427132E-4</v>
      </c>
      <c r="J55" s="16">
        <v>0.19863148589747734</v>
      </c>
      <c r="K55" s="17"/>
      <c r="L55" s="14">
        <v>817.79929904113669</v>
      </c>
      <c r="M55" s="14">
        <v>279.41314797439759</v>
      </c>
      <c r="N55" s="14">
        <v>62.903588222605698</v>
      </c>
      <c r="O55" s="18">
        <v>9.074749719801666</v>
      </c>
      <c r="P55" s="14">
        <v>44.869957997057689</v>
      </c>
      <c r="Q55" s="18">
        <v>1.3271891447239952</v>
      </c>
      <c r="R55" s="20">
        <v>1722.5987621712577</v>
      </c>
      <c r="S55" s="21"/>
      <c r="T55" s="16">
        <v>143.1694059036013</v>
      </c>
      <c r="U55" s="16">
        <v>4.2499385839717663</v>
      </c>
      <c r="V55" s="16">
        <v>6.6361516975373708E-2</v>
      </c>
      <c r="W55" s="16">
        <v>9.7198513530405862E-3</v>
      </c>
    </row>
    <row r="56" spans="1:23">
      <c r="A56" s="14" t="s">
        <v>52</v>
      </c>
      <c r="B56" s="14">
        <v>2408.7131911303345</v>
      </c>
      <c r="C56" s="14">
        <v>66.423744758467194</v>
      </c>
      <c r="D56" s="15">
        <v>5.5844995816475028E-2</v>
      </c>
      <c r="E56" s="15">
        <v>4.5041269764467271E-3</v>
      </c>
      <c r="F56" s="15">
        <v>5.3953625425294596E-2</v>
      </c>
      <c r="G56" s="15">
        <v>4.644540339532697E-3</v>
      </c>
      <c r="H56" s="15">
        <v>7.0070480404314196E-3</v>
      </c>
      <c r="I56" s="15">
        <v>2.1083676341695712E-4</v>
      </c>
      <c r="J56" s="16">
        <v>0.34953376815281145</v>
      </c>
      <c r="K56" s="17"/>
      <c r="L56" s="14">
        <v>446.21113424908236</v>
      </c>
      <c r="M56" s="14">
        <v>169.90425045711009</v>
      </c>
      <c r="N56" s="14">
        <v>53.356806116133008</v>
      </c>
      <c r="O56" s="18">
        <v>4.4647380187488253</v>
      </c>
      <c r="P56" s="14">
        <v>45.012813918025536</v>
      </c>
      <c r="Q56" s="18">
        <v>1.3495425308301421</v>
      </c>
      <c r="R56" s="20">
        <v>891.29802251797378</v>
      </c>
      <c r="S56" s="21"/>
      <c r="T56" s="16">
        <v>142.71344997635134</v>
      </c>
      <c r="U56" s="16">
        <v>4.294139517163801</v>
      </c>
      <c r="V56" s="16">
        <v>5.5844995816475028E-2</v>
      </c>
      <c r="W56" s="16">
        <v>4.5041269764467271E-3</v>
      </c>
    </row>
    <row r="57" spans="1:23">
      <c r="A57" s="14" t="s">
        <v>59</v>
      </c>
      <c r="B57" s="14">
        <v>2442.4740252275287</v>
      </c>
      <c r="C57" s="14">
        <v>18.632348244279402</v>
      </c>
      <c r="D57" s="15">
        <v>5.6489270843620439E-2</v>
      </c>
      <c r="E57" s="15">
        <v>4.2836575817759128E-3</v>
      </c>
      <c r="F57" s="15">
        <v>5.50026727166322E-2</v>
      </c>
      <c r="G57" s="15">
        <v>4.514223950617984E-3</v>
      </c>
      <c r="H57" s="15">
        <v>7.061818474895949E-3</v>
      </c>
      <c r="I57" s="15">
        <v>2.2169531283128651E-4</v>
      </c>
      <c r="J57" s="16">
        <v>0.38250811588839484</v>
      </c>
      <c r="K57" s="17"/>
      <c r="L57" s="14">
        <v>471.65032298198196</v>
      </c>
      <c r="M57" s="14">
        <v>159.55654010013018</v>
      </c>
      <c r="N57" s="14">
        <v>54.366959745661589</v>
      </c>
      <c r="O57" s="18">
        <v>4.3354277993557062</v>
      </c>
      <c r="P57" s="14">
        <v>45.363420504969014</v>
      </c>
      <c r="Q57" s="18">
        <v>1.4189620733089825</v>
      </c>
      <c r="R57" s="20">
        <v>939.71507821002683</v>
      </c>
      <c r="S57" s="21"/>
      <c r="T57" s="16">
        <v>141.60658526623121</v>
      </c>
      <c r="U57" s="16">
        <v>4.44552863135298</v>
      </c>
      <c r="V57" s="16">
        <v>5.6489270843620439E-2</v>
      </c>
      <c r="W57" s="16">
        <v>4.2836575817759128E-3</v>
      </c>
    </row>
    <row r="58" spans="1:23">
      <c r="A58" s="14" t="s">
        <v>48</v>
      </c>
      <c r="B58" s="14">
        <v>2448.1321949111948</v>
      </c>
      <c r="C58" s="14">
        <v>50.643056835342207</v>
      </c>
      <c r="D58" s="15">
        <v>5.5359867010366492E-2</v>
      </c>
      <c r="E58" s="15">
        <v>3.3865588482226787E-3</v>
      </c>
      <c r="F58" s="15">
        <v>5.4140470533124145E-2</v>
      </c>
      <c r="G58" s="15">
        <v>3.9697410399773848E-3</v>
      </c>
      <c r="H58" s="15">
        <v>7.0929306397987998E-3</v>
      </c>
      <c r="I58" s="15">
        <v>2.8672104292051131E-4</v>
      </c>
      <c r="J58" s="16">
        <v>0.55130724962023636</v>
      </c>
      <c r="K58" s="17"/>
      <c r="L58" s="14">
        <v>426.78596154148835</v>
      </c>
      <c r="M58" s="14">
        <v>130.92557705137477</v>
      </c>
      <c r="N58" s="14">
        <v>53.536797471295515</v>
      </c>
      <c r="O58" s="18">
        <v>3.8166043052670844</v>
      </c>
      <c r="P58" s="14">
        <v>45.562572929747915</v>
      </c>
      <c r="Q58" s="18">
        <v>1.8350436993711767</v>
      </c>
      <c r="R58" s="20">
        <v>836.7029430044297</v>
      </c>
      <c r="S58" s="21"/>
      <c r="T58" s="16">
        <v>140.98544745227713</v>
      </c>
      <c r="U58" s="16">
        <v>5.6991244639153145</v>
      </c>
      <c r="V58" s="16">
        <v>5.5359867010366492E-2</v>
      </c>
      <c r="W58" s="16">
        <v>3.3865588482226787E-3</v>
      </c>
    </row>
    <row r="59" spans="1:23">
      <c r="A59" s="14" t="s">
        <v>69</v>
      </c>
      <c r="B59" s="14">
        <v>9169.644752248696</v>
      </c>
      <c r="C59" s="14">
        <v>42.853725722873868</v>
      </c>
      <c r="D59" s="15">
        <v>7.1576797748499121E-2</v>
      </c>
      <c r="E59" s="15">
        <v>2.7989809610969325E-3</v>
      </c>
      <c r="F59" s="15">
        <v>0.1770376434051778</v>
      </c>
      <c r="G59" s="15">
        <v>1.0289758791712037E-2</v>
      </c>
      <c r="H59" s="15">
        <v>1.7938745994992809E-2</v>
      </c>
      <c r="I59" s="15">
        <v>7.7136256258492867E-4</v>
      </c>
      <c r="J59" s="16">
        <v>0.7398214213744847</v>
      </c>
      <c r="K59" s="17"/>
      <c r="L59" s="14">
        <v>973.93168811687269</v>
      </c>
      <c r="M59" s="14">
        <v>77.750165379032524</v>
      </c>
      <c r="N59" s="14">
        <v>165.50826041426163</v>
      </c>
      <c r="O59" s="18">
        <v>8.837986064458164</v>
      </c>
      <c r="P59" s="14">
        <v>114.615602834426</v>
      </c>
      <c r="Q59" s="18">
        <v>4.8830438194023742</v>
      </c>
      <c r="R59" s="20">
        <v>749.73743891031756</v>
      </c>
      <c r="S59" s="21"/>
      <c r="T59" s="16">
        <v>55.745256679543104</v>
      </c>
      <c r="U59" s="16">
        <v>2.3970351136188333</v>
      </c>
      <c r="V59" s="16">
        <v>7.1576797748499121E-2</v>
      </c>
      <c r="W59" s="16">
        <v>2.7989809610969325E-3</v>
      </c>
    </row>
  </sheetData>
  <sortState ref="A5:W59">
    <sortCondition ref="P5:P59"/>
  </sortState>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6"/>
  <sheetViews>
    <sheetView workbookViewId="0">
      <selection activeCell="B13" sqref="B13"/>
    </sheetView>
  </sheetViews>
  <sheetFormatPr defaultRowHeight="15"/>
  <cols>
    <col min="1" max="1" width="24.140625" bestFit="1" customWidth="1"/>
    <col min="2" max="3" width="10.7109375" bestFit="1" customWidth="1"/>
    <col min="4" max="4" width="11" bestFit="1" customWidth="1"/>
    <col min="5" max="5" width="7.42578125" bestFit="1" customWidth="1"/>
    <col min="6" max="6" width="10.140625" bestFit="1" customWidth="1"/>
    <col min="7" max="7" width="7.42578125" bestFit="1" customWidth="1"/>
    <col min="8" max="8" width="10.140625" bestFit="1" customWidth="1"/>
    <col min="9" max="9" width="7.42578125" bestFit="1" customWidth="1"/>
    <col min="10" max="10" width="5.42578125" bestFit="1" customWidth="1"/>
    <col min="12" max="12" width="13.28515625" bestFit="1" customWidth="1"/>
    <col min="13" max="13" width="11.140625" bestFit="1" customWidth="1"/>
    <col min="14" max="14" width="11.28515625" bestFit="1" customWidth="1"/>
    <col min="15" max="15" width="11.140625" bestFit="1" customWidth="1"/>
    <col min="16" max="16" width="11.28515625" bestFit="1" customWidth="1"/>
    <col min="17" max="17" width="11.140625" bestFit="1" customWidth="1"/>
    <col min="18" max="18" width="12" bestFit="1" customWidth="1"/>
    <col min="20" max="20" width="10.140625" bestFit="1" customWidth="1"/>
    <col min="21" max="21" width="5.42578125" bestFit="1" customWidth="1"/>
    <col min="22" max="22" width="11" bestFit="1" customWidth="1"/>
    <col min="23" max="23" width="5.42578125" bestFit="1" customWidth="1"/>
  </cols>
  <sheetData>
    <row r="1" spans="1:23" ht="28.9" customHeight="1">
      <c r="A1" s="22" t="s">
        <v>642</v>
      </c>
      <c r="B1" s="22"/>
      <c r="C1" s="22"/>
      <c r="D1" s="22"/>
      <c r="E1" s="22"/>
      <c r="F1" s="22"/>
      <c r="G1" s="22"/>
      <c r="H1" s="22"/>
      <c r="I1" s="22"/>
      <c r="J1" s="22"/>
      <c r="K1" s="22"/>
      <c r="L1" s="22"/>
    </row>
    <row r="3" spans="1:23" ht="18.75">
      <c r="A3" s="13" t="s">
        <v>14</v>
      </c>
      <c r="B3" s="1"/>
      <c r="C3" s="1"/>
      <c r="D3" s="2"/>
      <c r="E3" s="3"/>
      <c r="F3" s="3"/>
      <c r="G3" s="3"/>
      <c r="H3" s="3"/>
      <c r="I3" s="3"/>
      <c r="J3" s="3"/>
      <c r="K3" s="3"/>
      <c r="L3" s="4" t="s">
        <v>0</v>
      </c>
      <c r="M3" s="5" t="s">
        <v>640</v>
      </c>
      <c r="N3" s="4" t="s">
        <v>1</v>
      </c>
      <c r="O3" s="5" t="s">
        <v>640</v>
      </c>
      <c r="P3" s="4" t="s">
        <v>2</v>
      </c>
      <c r="Q3" s="5" t="s">
        <v>640</v>
      </c>
      <c r="R3" s="5" t="s">
        <v>3</v>
      </c>
      <c r="S3" s="6"/>
      <c r="T3" s="7"/>
      <c r="U3" s="7"/>
      <c r="V3" s="7"/>
      <c r="W3" s="7"/>
    </row>
    <row r="4" spans="1:23" ht="19.5" thickBot="1">
      <c r="A4" s="8" t="s">
        <v>639</v>
      </c>
      <c r="B4" s="9" t="s">
        <v>4</v>
      </c>
      <c r="C4" s="9" t="s">
        <v>5</v>
      </c>
      <c r="D4" s="9" t="s">
        <v>6</v>
      </c>
      <c r="E4" s="8" t="s">
        <v>640</v>
      </c>
      <c r="F4" s="9" t="s">
        <v>7</v>
      </c>
      <c r="G4" s="8" t="s">
        <v>640</v>
      </c>
      <c r="H4" s="9" t="s">
        <v>8</v>
      </c>
      <c r="I4" s="8" t="s">
        <v>640</v>
      </c>
      <c r="J4" s="10" t="s">
        <v>9</v>
      </c>
      <c r="K4" s="11"/>
      <c r="L4" s="8" t="s">
        <v>10</v>
      </c>
      <c r="M4" s="8" t="s">
        <v>11</v>
      </c>
      <c r="N4" s="8" t="s">
        <v>10</v>
      </c>
      <c r="O4" s="8" t="s">
        <v>11</v>
      </c>
      <c r="P4" s="8" t="s">
        <v>10</v>
      </c>
      <c r="Q4" s="8" t="s">
        <v>11</v>
      </c>
      <c r="R4" s="8" t="s">
        <v>12</v>
      </c>
      <c r="S4" s="12"/>
      <c r="T4" s="9" t="s">
        <v>13</v>
      </c>
      <c r="U4" s="8" t="s">
        <v>640</v>
      </c>
      <c r="V4" s="9" t="s">
        <v>6</v>
      </c>
      <c r="W4" s="8" t="s">
        <v>640</v>
      </c>
    </row>
    <row r="5" spans="1:23" ht="15.75" thickTop="1">
      <c r="A5" s="14" t="s">
        <v>75</v>
      </c>
      <c r="B5" s="139">
        <v>12574.01343573504</v>
      </c>
      <c r="C5" s="139">
        <v>22.16208758950162</v>
      </c>
      <c r="D5" s="140">
        <v>4.8205437285448544E-2</v>
      </c>
      <c r="E5" s="140">
        <v>1.2774166535635982E-3</v>
      </c>
      <c r="F5" s="140">
        <v>2.7638932984550318E-2</v>
      </c>
      <c r="G5" s="140">
        <v>1.1993378950107133E-3</v>
      </c>
      <c r="H5" s="140">
        <v>4.1583780649308002E-3</v>
      </c>
      <c r="I5" s="140">
        <v>1.4288963223490876E-4</v>
      </c>
      <c r="J5" s="141">
        <v>0.79187469305944036</v>
      </c>
      <c r="K5" s="142"/>
      <c r="L5" s="139">
        <v>109.36360101522828</v>
      </c>
      <c r="M5" s="139">
        <v>61.409836997349998</v>
      </c>
      <c r="N5" s="139">
        <v>27.683274438837142</v>
      </c>
      <c r="O5" s="18">
        <v>1.1843433124373135</v>
      </c>
      <c r="P5" s="139">
        <v>26.751045320870119</v>
      </c>
      <c r="Q5" s="18">
        <v>0.91724596529793345</v>
      </c>
      <c r="R5" s="20">
        <v>308.81991601990626</v>
      </c>
      <c r="S5" s="21"/>
      <c r="T5" s="141">
        <v>240.47837507449941</v>
      </c>
      <c r="U5" s="141">
        <v>8.2632858384451602</v>
      </c>
      <c r="V5" s="141">
        <v>4.8205437285448544E-2</v>
      </c>
      <c r="W5" s="141">
        <v>1.2774166535635982E-3</v>
      </c>
    </row>
    <row r="6" spans="1:23">
      <c r="A6" s="139" t="s">
        <v>76</v>
      </c>
      <c r="B6" s="139">
        <v>21549.161073215266</v>
      </c>
      <c r="C6" s="139">
        <v>26.302168609115615</v>
      </c>
      <c r="D6" s="140">
        <v>4.9214442125602789E-2</v>
      </c>
      <c r="E6" s="140">
        <v>1.2996777593053538E-3</v>
      </c>
      <c r="F6" s="140">
        <v>2.8605421447452008E-2</v>
      </c>
      <c r="G6" s="140">
        <v>1.3255265429980301E-3</v>
      </c>
      <c r="H6" s="140">
        <v>4.2155525690950515E-3</v>
      </c>
      <c r="I6" s="140">
        <v>1.6051410215671839E-4</v>
      </c>
      <c r="J6" s="141">
        <v>0.82171006462578555</v>
      </c>
      <c r="K6" s="142"/>
      <c r="L6" s="139">
        <v>158.05979397291472</v>
      </c>
      <c r="M6" s="139">
        <v>60.660011867544085</v>
      </c>
      <c r="N6" s="139">
        <v>28.637787531166836</v>
      </c>
      <c r="O6" s="18">
        <v>1.3076449796109735</v>
      </c>
      <c r="P6" s="139">
        <v>27.118079097774913</v>
      </c>
      <c r="Q6" s="18">
        <v>1.0303143524678902</v>
      </c>
      <c r="R6" s="20">
        <v>482.85763310530285</v>
      </c>
      <c r="S6" s="21"/>
      <c r="T6" s="141">
        <v>237.21682593432087</v>
      </c>
      <c r="U6" s="141">
        <v>9.0324210663296132</v>
      </c>
      <c r="V6" s="141">
        <v>4.9214442125602789E-2</v>
      </c>
      <c r="W6" s="141">
        <v>1.2996777593053538E-3</v>
      </c>
    </row>
    <row r="7" spans="1:23">
      <c r="A7" s="14" t="s">
        <v>74</v>
      </c>
      <c r="B7" s="14">
        <v>16805.644340120794</v>
      </c>
      <c r="C7" s="14">
        <v>13.876483806841179</v>
      </c>
      <c r="D7" s="15">
        <v>4.6960696537554816E-2</v>
      </c>
      <c r="E7" s="15">
        <v>1.1286893180297E-3</v>
      </c>
      <c r="F7" s="15">
        <v>2.7377987603052486E-2</v>
      </c>
      <c r="G7" s="15">
        <v>1.239367989117453E-3</v>
      </c>
      <c r="H7" s="15">
        <v>4.2282992672069445E-3</v>
      </c>
      <c r="I7" s="15">
        <v>1.6220321124968859E-4</v>
      </c>
      <c r="J7" s="16">
        <v>0.84741271833254173</v>
      </c>
      <c r="K7" s="17"/>
      <c r="L7" s="14">
        <v>47.228808837811606</v>
      </c>
      <c r="M7" s="14">
        <v>56.440052716671339</v>
      </c>
      <c r="N7" s="14">
        <v>27.425408416452367</v>
      </c>
      <c r="O7" s="18">
        <v>1.2241597817741159</v>
      </c>
      <c r="P7" s="14">
        <v>27.19990413401845</v>
      </c>
      <c r="Q7" s="18">
        <v>1.0411423837604161</v>
      </c>
      <c r="R7" s="20">
        <v>73.635938586795803</v>
      </c>
      <c r="S7" s="21"/>
      <c r="T7" s="16">
        <v>236.50170832410413</v>
      </c>
      <c r="U7" s="16">
        <v>9.0725216291388371</v>
      </c>
      <c r="V7" s="16">
        <v>4.6960696537554816E-2</v>
      </c>
      <c r="W7" s="16">
        <v>1.1286893180297E-3</v>
      </c>
    </row>
    <row r="8" spans="1:23">
      <c r="A8" s="14" t="s">
        <v>73</v>
      </c>
      <c r="B8" s="14">
        <v>19191.729196145814</v>
      </c>
      <c r="C8" s="14">
        <v>18.060114233412996</v>
      </c>
      <c r="D8" s="15">
        <v>4.806534476982996E-2</v>
      </c>
      <c r="E8" s="15">
        <v>1.2209551856066419E-3</v>
      </c>
      <c r="F8" s="15">
        <v>2.806332244572704E-2</v>
      </c>
      <c r="G8" s="15">
        <v>1.2635943818416705E-3</v>
      </c>
      <c r="H8" s="15">
        <v>4.2345352235067402E-3</v>
      </c>
      <c r="I8" s="15">
        <v>1.5742727853710825E-4</v>
      </c>
      <c r="J8" s="16">
        <v>0.82566835153198581</v>
      </c>
      <c r="K8" s="17"/>
      <c r="L8" s="14">
        <v>102.48667080786971</v>
      </c>
      <c r="M8" s="14">
        <v>58.986459062343059</v>
      </c>
      <c r="N8" s="14">
        <v>28.102515962596804</v>
      </c>
      <c r="O8" s="18">
        <v>1.2472427042228738</v>
      </c>
      <c r="P8" s="14">
        <v>27.239934306785141</v>
      </c>
      <c r="Q8" s="18">
        <v>1.0104829785332115</v>
      </c>
      <c r="R8" s="20">
        <v>276.23685010995609</v>
      </c>
      <c r="S8" s="21"/>
      <c r="T8" s="16">
        <v>236.15342587040078</v>
      </c>
      <c r="U8" s="16">
        <v>8.7794738240964723</v>
      </c>
      <c r="V8" s="16">
        <v>4.806534476982996E-2</v>
      </c>
      <c r="W8" s="16">
        <v>1.2209551856066419E-3</v>
      </c>
    </row>
    <row r="9" spans="1:23">
      <c r="A9" s="14" t="s">
        <v>116</v>
      </c>
      <c r="B9" s="14">
        <v>17103.000752397133</v>
      </c>
      <c r="C9" s="14">
        <v>81.919834388096149</v>
      </c>
      <c r="D9" s="15">
        <v>4.8266443857510104E-2</v>
      </c>
      <c r="E9" s="15">
        <v>1.1848351369387676E-3</v>
      </c>
      <c r="F9" s="15">
        <v>2.8267739551311975E-2</v>
      </c>
      <c r="G9" s="15">
        <v>1.2317244872321414E-3</v>
      </c>
      <c r="H9" s="15">
        <v>4.2476087244053542E-3</v>
      </c>
      <c r="I9" s="15">
        <v>1.5291720086280349E-4</v>
      </c>
      <c r="J9" s="16">
        <v>0.82620789622223179</v>
      </c>
      <c r="K9" s="17"/>
      <c r="L9" s="14">
        <v>112.34933660888737</v>
      </c>
      <c r="M9" s="14">
        <v>56.933639444996231</v>
      </c>
      <c r="N9" s="14">
        <v>28.304391691001175</v>
      </c>
      <c r="O9" s="18">
        <v>1.21556249686844</v>
      </c>
      <c r="P9" s="14">
        <v>27.323855592178326</v>
      </c>
      <c r="Q9" s="18">
        <v>0.98152344079584353</v>
      </c>
      <c r="R9" s="20">
        <v>311.17673247053858</v>
      </c>
      <c r="S9" s="21"/>
      <c r="T9" s="16">
        <v>235.42658113830751</v>
      </c>
      <c r="U9" s="16">
        <v>8.4755390932128787</v>
      </c>
      <c r="V9" s="16">
        <v>4.8266443857510104E-2</v>
      </c>
      <c r="W9" s="16">
        <v>1.1848351369387676E-3</v>
      </c>
    </row>
    <row r="10" spans="1:23">
      <c r="A10" s="14" t="s">
        <v>98</v>
      </c>
      <c r="B10" s="14">
        <v>18233.234628284805</v>
      </c>
      <c r="C10" s="14">
        <v>127.45164612152794</v>
      </c>
      <c r="D10" s="15">
        <v>4.6858849649411852E-2</v>
      </c>
      <c r="E10" s="15">
        <v>1.0108408970284516E-3</v>
      </c>
      <c r="F10" s="15">
        <v>2.7476605516548284E-2</v>
      </c>
      <c r="G10" s="15">
        <v>1.1239655240898251E-3</v>
      </c>
      <c r="H10" s="15">
        <v>4.2527532101524056E-3</v>
      </c>
      <c r="I10" s="15">
        <v>1.478081273255985E-4</v>
      </c>
      <c r="J10" s="16">
        <v>0.84964640087911492</v>
      </c>
      <c r="K10" s="17"/>
      <c r="L10" s="14">
        <v>42.039456908388757</v>
      </c>
      <c r="M10" s="14">
        <v>50.794372837860024</v>
      </c>
      <c r="N10" s="14">
        <v>27.522870259760804</v>
      </c>
      <c r="O10" s="18">
        <v>1.1101292036108745</v>
      </c>
      <c r="P10" s="14">
        <v>27.35687872377186</v>
      </c>
      <c r="Q10" s="18">
        <v>0.94872759081134816</v>
      </c>
      <c r="R10" s="20">
        <v>53.670516775213905</v>
      </c>
      <c r="S10" s="21"/>
      <c r="T10" s="16">
        <v>235.14178946776059</v>
      </c>
      <c r="U10" s="16">
        <v>8.1725568919091565</v>
      </c>
      <c r="V10" s="16">
        <v>4.6858849649411852E-2</v>
      </c>
      <c r="W10" s="16">
        <v>1.0108408970284516E-3</v>
      </c>
    </row>
    <row r="11" spans="1:23">
      <c r="A11" s="14" t="s">
        <v>100</v>
      </c>
      <c r="B11" s="14">
        <v>10995.646605574238</v>
      </c>
      <c r="C11" s="14">
        <v>58.059187926907491</v>
      </c>
      <c r="D11" s="15">
        <v>4.6125551908637145E-2</v>
      </c>
      <c r="E11" s="15">
        <v>1.0015156902678014E-3</v>
      </c>
      <c r="F11" s="15">
        <v>2.7055261203329798E-2</v>
      </c>
      <c r="G11" s="15">
        <v>1.1270655067596354E-3</v>
      </c>
      <c r="H11" s="15">
        <v>4.2541116193893823E-3</v>
      </c>
      <c r="I11" s="15">
        <v>1.5124157317792874E-4</v>
      </c>
      <c r="J11" s="16">
        <v>0.85342405108582042</v>
      </c>
      <c r="K11" s="17"/>
      <c r="L11" s="14">
        <v>4.186297834325825</v>
      </c>
      <c r="M11" s="14">
        <v>51.484530881283007</v>
      </c>
      <c r="N11" s="14">
        <v>27.106399833425719</v>
      </c>
      <c r="O11" s="18">
        <v>1.1136457769380215</v>
      </c>
      <c r="P11" s="14">
        <v>27.365598503349876</v>
      </c>
      <c r="Q11" s="18">
        <v>0.97076268146096822</v>
      </c>
      <c r="R11" s="20">
        <v>-84.70233408630412</v>
      </c>
      <c r="S11" s="21"/>
      <c r="T11" s="16">
        <v>235.06670474799057</v>
      </c>
      <c r="U11" s="16">
        <v>8.3570581612855648</v>
      </c>
      <c r="V11" s="16">
        <v>4.6125551908637145E-2</v>
      </c>
      <c r="W11" s="16">
        <v>1.0015156902678014E-3</v>
      </c>
    </row>
    <row r="12" spans="1:23">
      <c r="A12" s="14" t="s">
        <v>111</v>
      </c>
      <c r="B12" s="14">
        <v>14112.149637468136</v>
      </c>
      <c r="C12" s="14">
        <v>56.170153764779258</v>
      </c>
      <c r="D12" s="15">
        <v>4.6777282418704963E-2</v>
      </c>
      <c r="E12" s="15">
        <v>1.1779602629593097E-3</v>
      </c>
      <c r="F12" s="15">
        <v>2.7481244211829448E-2</v>
      </c>
      <c r="G12" s="15">
        <v>1.1417809034432276E-3</v>
      </c>
      <c r="H12" s="15">
        <v>4.260888105367568E-3</v>
      </c>
      <c r="I12" s="15">
        <v>1.4080656356239488E-4</v>
      </c>
      <c r="J12" s="16">
        <v>0.79538315039017604</v>
      </c>
      <c r="K12" s="17"/>
      <c r="L12" s="14">
        <v>37.871590216229102</v>
      </c>
      <c r="M12" s="14">
        <v>59.190042169938614</v>
      </c>
      <c r="N12" s="14">
        <v>27.527454346561814</v>
      </c>
      <c r="O12" s="18">
        <v>1.1277104146452288</v>
      </c>
      <c r="P12" s="14">
        <v>27.409097342363246</v>
      </c>
      <c r="Q12" s="18">
        <v>0.90378288275394425</v>
      </c>
      <c r="R12" s="20">
        <v>38.171606832506377</v>
      </c>
      <c r="S12" s="21"/>
      <c r="T12" s="16">
        <v>234.69285634144444</v>
      </c>
      <c r="U12" s="16">
        <v>7.7557292697858466</v>
      </c>
      <c r="V12" s="16">
        <v>4.6777282418704963E-2</v>
      </c>
      <c r="W12" s="16">
        <v>1.1779602629593097E-3</v>
      </c>
    </row>
    <row r="13" spans="1:23">
      <c r="A13" s="14" t="s">
        <v>72</v>
      </c>
      <c r="B13" s="14">
        <v>17600.560751924193</v>
      </c>
      <c r="C13" s="14">
        <v>19.657900959456679</v>
      </c>
      <c r="D13" s="15">
        <v>4.5839962034050746E-2</v>
      </c>
      <c r="E13" s="15">
        <v>7.6504631337148666E-4</v>
      </c>
      <c r="F13" s="15">
        <v>2.7042718283588469E-2</v>
      </c>
      <c r="G13" s="15">
        <v>1.096262519797413E-3</v>
      </c>
      <c r="H13" s="15">
        <v>4.2786308669416047E-3</v>
      </c>
      <c r="I13" s="15">
        <v>1.5806656032627794E-4</v>
      </c>
      <c r="J13" s="16">
        <v>0.91132012386105965</v>
      </c>
      <c r="K13" s="17"/>
      <c r="L13" s="14">
        <v>-10.793905591268816</v>
      </c>
      <c r="M13" s="14">
        <v>39.827980942750699</v>
      </c>
      <c r="N13" s="14">
        <v>27.09399938488701</v>
      </c>
      <c r="O13" s="18">
        <v>1.0832390056706558</v>
      </c>
      <c r="P13" s="14">
        <v>27.522988245442587</v>
      </c>
      <c r="Q13" s="18">
        <v>1.0145414872431111</v>
      </c>
      <c r="R13" s="20">
        <v>-139.21778222267028</v>
      </c>
      <c r="S13" s="21"/>
      <c r="T13" s="16">
        <v>233.71962459449253</v>
      </c>
      <c r="U13" s="16">
        <v>8.6343641901521835</v>
      </c>
      <c r="V13" s="16">
        <v>4.5839962034050746E-2</v>
      </c>
      <c r="W13" s="16">
        <v>7.6504631337148666E-4</v>
      </c>
    </row>
    <row r="14" spans="1:23">
      <c r="A14" s="14" t="s">
        <v>77</v>
      </c>
      <c r="B14" s="14">
        <v>16013.710131740469</v>
      </c>
      <c r="C14" s="14">
        <v>25.89932381093989</v>
      </c>
      <c r="D14" s="15">
        <v>4.7810770194454053E-2</v>
      </c>
      <c r="E14" s="15">
        <v>1.2301940858818468E-3</v>
      </c>
      <c r="F14" s="15">
        <v>2.8210738322300585E-2</v>
      </c>
      <c r="G14" s="15">
        <v>1.2970917750162953E-3</v>
      </c>
      <c r="H14" s="15">
        <v>4.2794448890971695E-3</v>
      </c>
      <c r="I14" s="15">
        <v>1.6306757208471283E-4</v>
      </c>
      <c r="J14" s="16">
        <v>0.82875071143353063</v>
      </c>
      <c r="K14" s="17"/>
      <c r="L14" s="14">
        <v>89.91577149560203</v>
      </c>
      <c r="M14" s="14">
        <v>59.874129778565162</v>
      </c>
      <c r="N14" s="14">
        <v>28.248103154465856</v>
      </c>
      <c r="O14" s="18">
        <v>1.280102343949892</v>
      </c>
      <c r="P14" s="14">
        <v>27.52821341073134</v>
      </c>
      <c r="Q14" s="18">
        <v>1.0466367510865275</v>
      </c>
      <c r="R14" s="20">
        <v>226.63133692704557</v>
      </c>
      <c r="S14" s="21"/>
      <c r="T14" s="16">
        <v>233.67516720398029</v>
      </c>
      <c r="U14" s="16">
        <v>8.9041553659267532</v>
      </c>
      <c r="V14" s="16">
        <v>4.7810770194454053E-2</v>
      </c>
      <c r="W14" s="16">
        <v>1.2301940858818468E-3</v>
      </c>
    </row>
    <row r="15" spans="1:23">
      <c r="A15" s="14" t="s">
        <v>103</v>
      </c>
      <c r="B15" s="14">
        <v>17533.62903789679</v>
      </c>
      <c r="C15" s="14">
        <v>72.598703207007702</v>
      </c>
      <c r="D15" s="15">
        <v>5.1016412916939195E-2</v>
      </c>
      <c r="E15" s="15">
        <v>3.4050396159520137E-3</v>
      </c>
      <c r="F15" s="15">
        <v>3.0122008194753223E-2</v>
      </c>
      <c r="G15" s="15">
        <v>2.2714842598919676E-3</v>
      </c>
      <c r="H15" s="15">
        <v>4.282257005457109E-3</v>
      </c>
      <c r="I15" s="15">
        <v>1.5029588416214492E-4</v>
      </c>
      <c r="J15" s="16">
        <v>0.46542375931331487</v>
      </c>
      <c r="K15" s="17"/>
      <c r="L15" s="14">
        <v>241.57153306575847</v>
      </c>
      <c r="M15" s="14">
        <v>146.95927309033348</v>
      </c>
      <c r="N15" s="14">
        <v>30.133776498319683</v>
      </c>
      <c r="O15" s="18">
        <v>2.236519003126709</v>
      </c>
      <c r="P15" s="14">
        <v>27.546264204756042</v>
      </c>
      <c r="Q15" s="18">
        <v>0.96466608023314038</v>
      </c>
      <c r="R15" s="20">
        <v>776.96658708460939</v>
      </c>
      <c r="S15" s="21"/>
      <c r="T15" s="16">
        <v>233.52171500347751</v>
      </c>
      <c r="U15" s="16">
        <v>8.1959939776574924</v>
      </c>
      <c r="V15" s="16">
        <v>5.1016412916939195E-2</v>
      </c>
      <c r="W15" s="16">
        <v>3.4050396159520137E-3</v>
      </c>
    </row>
    <row r="16" spans="1:23">
      <c r="A16" s="14" t="s">
        <v>110</v>
      </c>
      <c r="B16" s="14">
        <v>13659.607224182788</v>
      </c>
      <c r="C16" s="14">
        <v>79.176106398112239</v>
      </c>
      <c r="D16" s="15">
        <v>4.7561648444622212E-2</v>
      </c>
      <c r="E16" s="15">
        <v>1.2476642733332802E-3</v>
      </c>
      <c r="F16" s="15">
        <v>2.8109148155010082E-2</v>
      </c>
      <c r="G16" s="15">
        <v>1.2467781566589456E-3</v>
      </c>
      <c r="H16" s="15">
        <v>4.2863685656412279E-3</v>
      </c>
      <c r="I16" s="15">
        <v>1.5330636147113609E-4</v>
      </c>
      <c r="J16" s="16">
        <v>0.80636034992034222</v>
      </c>
      <c r="K16" s="17"/>
      <c r="L16" s="14">
        <v>77.520304667960517</v>
      </c>
      <c r="M16" s="14">
        <v>61.160916016933385</v>
      </c>
      <c r="N16" s="14">
        <v>28.147775442803312</v>
      </c>
      <c r="O16" s="18">
        <v>1.2305993254612417</v>
      </c>
      <c r="P16" s="14">
        <v>27.572655954128166</v>
      </c>
      <c r="Q16" s="18">
        <v>0.98398316476836101</v>
      </c>
      <c r="R16" s="20">
        <v>181.14921100429649</v>
      </c>
      <c r="S16" s="21"/>
      <c r="T16" s="16">
        <v>233.29771686359942</v>
      </c>
      <c r="U16" s="16">
        <v>8.3441317665904542</v>
      </c>
      <c r="V16" s="16">
        <v>4.7561648444622212E-2</v>
      </c>
      <c r="W16" s="16">
        <v>1.2476642733332802E-3</v>
      </c>
    </row>
    <row r="17" spans="1:23">
      <c r="A17" s="14" t="s">
        <v>92</v>
      </c>
      <c r="B17" s="14">
        <v>15436.935372429427</v>
      </c>
      <c r="C17" s="14">
        <v>87.210388683062362</v>
      </c>
      <c r="D17" s="15">
        <v>4.7282067039455575E-2</v>
      </c>
      <c r="E17" s="15">
        <v>1.1147766517458739E-3</v>
      </c>
      <c r="F17" s="15">
        <v>2.8031515349133625E-2</v>
      </c>
      <c r="G17" s="15">
        <v>1.2665852690254527E-3</v>
      </c>
      <c r="H17" s="15">
        <v>4.2998058541681193E-3</v>
      </c>
      <c r="I17" s="15">
        <v>1.6573738205485794E-4</v>
      </c>
      <c r="J17" s="16">
        <v>0.85306823549933763</v>
      </c>
      <c r="K17" s="17"/>
      <c r="L17" s="14">
        <v>63.497078571823145</v>
      </c>
      <c r="M17" s="14">
        <v>55.216017845558731</v>
      </c>
      <c r="N17" s="14">
        <v>28.071100692967235</v>
      </c>
      <c r="O17" s="18">
        <v>1.2502317277440049</v>
      </c>
      <c r="P17" s="14">
        <v>27.658907993930029</v>
      </c>
      <c r="Q17" s="18">
        <v>1.0637497436852357</v>
      </c>
      <c r="R17" s="20">
        <v>129.57189266386834</v>
      </c>
      <c r="S17" s="21"/>
      <c r="T17" s="16">
        <v>232.56864005397503</v>
      </c>
      <c r="U17" s="16">
        <v>8.9644320831926816</v>
      </c>
      <c r="V17" s="16">
        <v>4.7282067039455575E-2</v>
      </c>
      <c r="W17" s="16">
        <v>1.1147766517458739E-3</v>
      </c>
    </row>
    <row r="18" spans="1:23">
      <c r="A18" s="14" t="s">
        <v>71</v>
      </c>
      <c r="B18" s="14">
        <v>20254.629383980831</v>
      </c>
      <c r="C18" s="14">
        <v>15.193904205280823</v>
      </c>
      <c r="D18" s="15">
        <v>4.7329763717982067E-2</v>
      </c>
      <c r="E18" s="15">
        <v>8.7181200042372217E-4</v>
      </c>
      <c r="F18" s="15">
        <v>2.8061549482087767E-2</v>
      </c>
      <c r="G18" s="15">
        <v>1.1675657907367395E-3</v>
      </c>
      <c r="H18" s="15">
        <v>4.3000750632607989E-3</v>
      </c>
      <c r="I18" s="15">
        <v>1.6042647033447983E-4</v>
      </c>
      <c r="J18" s="16">
        <v>0.89666512303586388</v>
      </c>
      <c r="K18" s="17"/>
      <c r="L18" s="14">
        <v>65.897917336395182</v>
      </c>
      <c r="M18" s="14">
        <v>43.276510922618144</v>
      </c>
      <c r="N18" s="14">
        <v>28.100764865415989</v>
      </c>
      <c r="O18" s="18">
        <v>1.1525125399800942</v>
      </c>
      <c r="P18" s="14">
        <v>27.660635996932328</v>
      </c>
      <c r="Q18" s="18">
        <v>1.0296652451248178</v>
      </c>
      <c r="R18" s="20">
        <v>138.23717337411736</v>
      </c>
      <c r="S18" s="21"/>
      <c r="T18" s="16">
        <v>232.55407993777854</v>
      </c>
      <c r="U18" s="16">
        <v>8.6760881281010249</v>
      </c>
      <c r="V18" s="16">
        <v>4.7329763717982067E-2</v>
      </c>
      <c r="W18" s="16">
        <v>8.7181200042372217E-4</v>
      </c>
    </row>
    <row r="19" spans="1:23">
      <c r="A19" s="14" t="s">
        <v>114</v>
      </c>
      <c r="B19" s="14">
        <v>13757.208994896462</v>
      </c>
      <c r="C19" s="14">
        <v>103.98400864996393</v>
      </c>
      <c r="D19" s="15">
        <v>5.6002174543235479E-2</v>
      </c>
      <c r="E19" s="15">
        <v>3.0569787009582807E-3</v>
      </c>
      <c r="F19" s="15">
        <v>3.3236267519014519E-2</v>
      </c>
      <c r="G19" s="15">
        <v>2.1529686805165562E-3</v>
      </c>
      <c r="H19" s="15">
        <v>4.3043351578144788E-3</v>
      </c>
      <c r="I19" s="15">
        <v>1.5012396337327915E-4</v>
      </c>
      <c r="J19" s="16">
        <v>0.5384166418562818</v>
      </c>
      <c r="K19" s="17"/>
      <c r="L19" s="14">
        <v>452.45466491957944</v>
      </c>
      <c r="M19" s="14">
        <v>116.82264252408453</v>
      </c>
      <c r="N19" s="14">
        <v>33.198846272870284</v>
      </c>
      <c r="O19" s="18">
        <v>2.1135664215577989</v>
      </c>
      <c r="P19" s="14">
        <v>27.687980688409624</v>
      </c>
      <c r="Q19" s="18">
        <v>0.96354151740048621</v>
      </c>
      <c r="R19" s="20">
        <v>1534.11940369122</v>
      </c>
      <c r="S19" s="21"/>
      <c r="T19" s="16">
        <v>232.32391608365108</v>
      </c>
      <c r="U19" s="16">
        <v>8.1028511466072199</v>
      </c>
      <c r="V19" s="16">
        <v>5.6002174543235479E-2</v>
      </c>
      <c r="W19" s="16">
        <v>3.0569787009582807E-3</v>
      </c>
    </row>
    <row r="20" spans="1:23">
      <c r="A20" s="14" t="s">
        <v>113</v>
      </c>
      <c r="B20" s="14">
        <v>10264.741049729899</v>
      </c>
      <c r="C20" s="14">
        <v>82.148475612479686</v>
      </c>
      <c r="D20" s="15">
        <v>4.5770173929546493E-2</v>
      </c>
      <c r="E20" s="15">
        <v>1.5651176192010511E-3</v>
      </c>
      <c r="F20" s="15">
        <v>2.7275814789570245E-2</v>
      </c>
      <c r="G20" s="15">
        <v>1.4519271804883361E-3</v>
      </c>
      <c r="H20" s="15">
        <v>4.3220908879221687E-3</v>
      </c>
      <c r="I20" s="15">
        <v>1.7632138750250205E-4</v>
      </c>
      <c r="J20" s="16">
        <v>0.7663797074852895</v>
      </c>
      <c r="K20" s="17"/>
      <c r="L20" s="14">
        <v>-14.475259383430146</v>
      </c>
      <c r="M20" s="14">
        <v>80.651196804003789</v>
      </c>
      <c r="N20" s="14">
        <v>27.324423478475818</v>
      </c>
      <c r="O20" s="18">
        <v>1.434105008094015</v>
      </c>
      <c r="P20" s="14">
        <v>27.80194990528258</v>
      </c>
      <c r="Q20" s="18">
        <v>1.1316498354469218</v>
      </c>
      <c r="R20" s="20">
        <v>-152.06562644974673</v>
      </c>
      <c r="S20" s="21"/>
      <c r="T20" s="16">
        <v>231.36949822004942</v>
      </c>
      <c r="U20" s="16">
        <v>9.4388091342357328</v>
      </c>
      <c r="V20" s="16">
        <v>4.5770173929546493E-2</v>
      </c>
      <c r="W20" s="16">
        <v>1.5651176192010511E-3</v>
      </c>
    </row>
    <row r="21" spans="1:23">
      <c r="A21" s="14" t="s">
        <v>118</v>
      </c>
      <c r="B21" s="14">
        <v>15696.31866115406</v>
      </c>
      <c r="C21" s="14">
        <v>85.47471274493887</v>
      </c>
      <c r="D21" s="15">
        <v>4.6994783359973681E-2</v>
      </c>
      <c r="E21" s="15">
        <v>9.5153788912448803E-4</v>
      </c>
      <c r="F21" s="15">
        <v>2.8054667268412027E-2</v>
      </c>
      <c r="G21" s="15">
        <v>1.2392852424056762E-3</v>
      </c>
      <c r="H21" s="15">
        <v>4.3296640105271837E-3</v>
      </c>
      <c r="I21" s="15">
        <v>1.6998364560576095E-4</v>
      </c>
      <c r="J21" s="16">
        <v>0.88876468125073338</v>
      </c>
      <c r="K21" s="17"/>
      <c r="L21" s="14">
        <v>48.961973640630482</v>
      </c>
      <c r="M21" s="14">
        <v>47.659288692055931</v>
      </c>
      <c r="N21" s="14">
        <v>28.093967503400929</v>
      </c>
      <c r="O21" s="18">
        <v>1.2232728798508745</v>
      </c>
      <c r="P21" s="14">
        <v>27.850559112772181</v>
      </c>
      <c r="Q21" s="18">
        <v>1.0909687348855996</v>
      </c>
      <c r="R21" s="20">
        <v>75.802480095190148</v>
      </c>
      <c r="S21" s="21"/>
      <c r="T21" s="16">
        <v>230.96480409763691</v>
      </c>
      <c r="U21" s="16">
        <v>9.0677335034956581</v>
      </c>
      <c r="V21" s="16">
        <v>4.6994783359973681E-2</v>
      </c>
      <c r="W21" s="16">
        <v>9.5153788912448803E-4</v>
      </c>
    </row>
    <row r="22" spans="1:23">
      <c r="A22" s="14" t="s">
        <v>105</v>
      </c>
      <c r="B22" s="14">
        <v>7530.1882869041701</v>
      </c>
      <c r="C22" s="14">
        <v>51.044735453204858</v>
      </c>
      <c r="D22" s="15">
        <v>4.8278573334546229E-2</v>
      </c>
      <c r="E22" s="15">
        <v>1.5412255768545136E-3</v>
      </c>
      <c r="F22" s="15">
        <v>2.8844979074417909E-2</v>
      </c>
      <c r="G22" s="15">
        <v>1.4952868940489056E-3</v>
      </c>
      <c r="H22" s="15">
        <v>4.3332577815873219E-3</v>
      </c>
      <c r="I22" s="15">
        <v>1.7698254445126495E-4</v>
      </c>
      <c r="J22" s="16">
        <v>0.78788278328905648</v>
      </c>
      <c r="K22" s="17"/>
      <c r="L22" s="14">
        <v>112.94232083033486</v>
      </c>
      <c r="M22" s="14">
        <v>73.652118283651589</v>
      </c>
      <c r="N22" s="14">
        <v>28.874238194314803</v>
      </c>
      <c r="O22" s="18">
        <v>1.4746504642982998</v>
      </c>
      <c r="P22" s="14">
        <v>27.873626135593781</v>
      </c>
      <c r="Q22" s="18">
        <v>1.1358802102440144</v>
      </c>
      <c r="R22" s="20">
        <v>305.19421578275001</v>
      </c>
      <c r="S22" s="21"/>
      <c r="T22" s="16">
        <v>230.77325430514512</v>
      </c>
      <c r="U22" s="16">
        <v>9.4254345799068098</v>
      </c>
      <c r="V22" s="16">
        <v>4.8278573334546229E-2</v>
      </c>
      <c r="W22" s="16">
        <v>1.5412255768545136E-3</v>
      </c>
    </row>
    <row r="23" spans="1:23">
      <c r="A23" s="14" t="s">
        <v>99</v>
      </c>
      <c r="B23" s="14">
        <v>23787.835869522416</v>
      </c>
      <c r="C23" s="14">
        <v>140.7891927875032</v>
      </c>
      <c r="D23" s="15">
        <v>4.8244425042611984E-2</v>
      </c>
      <c r="E23" s="15">
        <v>1.392173186342631E-3</v>
      </c>
      <c r="F23" s="15">
        <v>2.8966808436372372E-2</v>
      </c>
      <c r="G23" s="15">
        <v>1.2970070904361579E-3</v>
      </c>
      <c r="H23" s="15">
        <v>4.3546397993694305E-3</v>
      </c>
      <c r="I23" s="15">
        <v>1.4908838897383764E-4</v>
      </c>
      <c r="J23" s="16">
        <v>0.7646274434326038</v>
      </c>
      <c r="K23" s="17"/>
      <c r="L23" s="14">
        <v>111.27233571526678</v>
      </c>
      <c r="M23" s="14">
        <v>66.73907094058633</v>
      </c>
      <c r="N23" s="14">
        <v>28.99446636135416</v>
      </c>
      <c r="O23" s="18">
        <v>1.2790788738360277</v>
      </c>
      <c r="P23" s="14">
        <v>28.010867309639817</v>
      </c>
      <c r="Q23" s="18">
        <v>0.95684745340862065</v>
      </c>
      <c r="R23" s="20">
        <v>297.24702018410147</v>
      </c>
      <c r="S23" s="21"/>
      <c r="T23" s="16">
        <v>229.64011860287596</v>
      </c>
      <c r="U23" s="16">
        <v>7.8621141824913714</v>
      </c>
      <c r="V23" s="16">
        <v>4.8244425042611984E-2</v>
      </c>
      <c r="W23" s="16">
        <v>1.392173186342631E-3</v>
      </c>
    </row>
    <row r="24" spans="1:23">
      <c r="A24" s="14" t="s">
        <v>104</v>
      </c>
      <c r="B24" s="14">
        <v>17866.148473164762</v>
      </c>
      <c r="C24" s="14">
        <v>72.490483076749143</v>
      </c>
      <c r="D24" s="15">
        <v>4.7985939952000373E-2</v>
      </c>
      <c r="E24" s="15">
        <v>1.3053538681167172E-3</v>
      </c>
      <c r="F24" s="15">
        <v>2.8816163411824317E-2</v>
      </c>
      <c r="G24" s="15">
        <v>1.3046741540847203E-3</v>
      </c>
      <c r="H24" s="15">
        <v>4.35532810057449E-3</v>
      </c>
      <c r="I24" s="15">
        <v>1.5763047039709245E-4</v>
      </c>
      <c r="J24" s="16">
        <v>0.79938021213757304</v>
      </c>
      <c r="K24" s="17"/>
      <c r="L24" s="14">
        <v>98.575976001280992</v>
      </c>
      <c r="M24" s="14">
        <v>63.134104003637674</v>
      </c>
      <c r="N24" s="14">
        <v>28.845799172102936</v>
      </c>
      <c r="O24" s="18">
        <v>1.2868234460393637</v>
      </c>
      <c r="P24" s="14">
        <v>28.015285144689486</v>
      </c>
      <c r="Q24" s="18">
        <v>1.0116654324500338</v>
      </c>
      <c r="R24" s="20">
        <v>251.86497475278006</v>
      </c>
      <c r="S24" s="21"/>
      <c r="T24" s="16">
        <v>229.60382706140896</v>
      </c>
      <c r="U24" s="16">
        <v>8.3099501183133775</v>
      </c>
      <c r="V24" s="16">
        <v>4.7985939952000373E-2</v>
      </c>
      <c r="W24" s="16">
        <v>1.3053538681167172E-3</v>
      </c>
    </row>
    <row r="25" spans="1:23">
      <c r="A25" s="14" t="s">
        <v>101</v>
      </c>
      <c r="B25" s="14">
        <v>28579.127908767921</v>
      </c>
      <c r="C25" s="14">
        <v>77.091100499269885</v>
      </c>
      <c r="D25" s="15">
        <v>4.7698222284579213E-2</v>
      </c>
      <c r="E25" s="15">
        <v>8.7636331505641196E-4</v>
      </c>
      <c r="F25" s="15">
        <v>2.8657834253404995E-2</v>
      </c>
      <c r="G25" s="15">
        <v>1.1990910080599485E-3</v>
      </c>
      <c r="H25" s="15">
        <v>4.3575251126059767E-3</v>
      </c>
      <c r="I25" s="15">
        <v>1.6380778916067236E-4</v>
      </c>
      <c r="J25" s="16">
        <v>0.89843336222660686</v>
      </c>
      <c r="K25" s="17"/>
      <c r="L25" s="14">
        <v>84.327336997356426</v>
      </c>
      <c r="M25" s="14">
        <v>43.020313633449646</v>
      </c>
      <c r="N25" s="14">
        <v>28.68952527042045</v>
      </c>
      <c r="O25" s="18">
        <v>1.1829274684345989</v>
      </c>
      <c r="P25" s="14">
        <v>28.029386562415688</v>
      </c>
      <c r="Q25" s="18">
        <v>1.0513056606800504</v>
      </c>
      <c r="R25" s="20">
        <v>200.85330911390719</v>
      </c>
      <c r="S25" s="21"/>
      <c r="T25" s="16">
        <v>229.48806355861927</v>
      </c>
      <c r="U25" s="16">
        <v>8.6268997559074947</v>
      </c>
      <c r="V25" s="16">
        <v>4.7698222284579213E-2</v>
      </c>
      <c r="W25" s="16">
        <v>8.7636331505641196E-4</v>
      </c>
    </row>
    <row r="26" spans="1:23">
      <c r="A26" s="14" t="s">
        <v>94</v>
      </c>
      <c r="B26" s="14">
        <v>20668.438290233364</v>
      </c>
      <c r="C26" s="14">
        <v>115.67650057897941</v>
      </c>
      <c r="D26" s="15">
        <v>4.7271230144063078E-2</v>
      </c>
      <c r="E26" s="15">
        <v>1.0895650762061282E-3</v>
      </c>
      <c r="F26" s="15">
        <v>2.8443878895605845E-2</v>
      </c>
      <c r="G26" s="15">
        <v>1.175900826207226E-3</v>
      </c>
      <c r="H26" s="15">
        <v>4.3640592874628044E-3</v>
      </c>
      <c r="I26" s="15">
        <v>1.4977173681966299E-4</v>
      </c>
      <c r="J26" s="16">
        <v>0.83015148564709651</v>
      </c>
      <c r="K26" s="17"/>
      <c r="L26" s="14">
        <v>62.951108841677694</v>
      </c>
      <c r="M26" s="14">
        <v>54.005221968033027</v>
      </c>
      <c r="N26" s="14">
        <v>28.478309029767452</v>
      </c>
      <c r="O26" s="18">
        <v>1.1603041491650359</v>
      </c>
      <c r="P26" s="14">
        <v>28.07132567213818</v>
      </c>
      <c r="Q26" s="18">
        <v>0.96122383023810798</v>
      </c>
      <c r="R26" s="20">
        <v>124.25413597106667</v>
      </c>
      <c r="S26" s="21"/>
      <c r="T26" s="16">
        <v>229.14445797581826</v>
      </c>
      <c r="U26" s="16">
        <v>7.8640919366591193</v>
      </c>
      <c r="V26" s="16">
        <v>4.7271230144063078E-2</v>
      </c>
      <c r="W26" s="16">
        <v>1.0895650762061282E-3</v>
      </c>
    </row>
    <row r="27" spans="1:23">
      <c r="A27" s="14" t="s">
        <v>95</v>
      </c>
      <c r="B27" s="14">
        <v>9501.6952632138509</v>
      </c>
      <c r="C27" s="14">
        <v>129.66186682215647</v>
      </c>
      <c r="D27" s="15">
        <v>4.6562858630639456E-2</v>
      </c>
      <c r="E27" s="15">
        <v>1.6572000503883003E-3</v>
      </c>
      <c r="F27" s="15">
        <v>2.807034160925824E-2</v>
      </c>
      <c r="G27" s="15">
        <v>1.4286221399325897E-3</v>
      </c>
      <c r="H27" s="15">
        <v>4.3722681385234621E-3</v>
      </c>
      <c r="I27" s="15">
        <v>1.5906557624291377E-4</v>
      </c>
      <c r="J27" s="16">
        <v>0.71482500611409661</v>
      </c>
      <c r="K27" s="17"/>
      <c r="L27" s="14">
        <v>26.864602254014809</v>
      </c>
      <c r="M27" s="14">
        <v>83.215082848165096</v>
      </c>
      <c r="N27" s="14">
        <v>28.109448527169178</v>
      </c>
      <c r="O27" s="18">
        <v>1.41001223115315</v>
      </c>
      <c r="P27" s="14">
        <v>28.124013178381951</v>
      </c>
      <c r="Q27" s="18">
        <v>1.0208579324312801</v>
      </c>
      <c r="R27" s="20">
        <v>-4.478062630603552</v>
      </c>
      <c r="S27" s="21"/>
      <c r="T27" s="16">
        <v>228.71424357283476</v>
      </c>
      <c r="U27" s="16">
        <v>8.3207529356058672</v>
      </c>
      <c r="V27" s="16">
        <v>4.6562858630639456E-2</v>
      </c>
      <c r="W27" s="16">
        <v>1.6572000503883003E-3</v>
      </c>
    </row>
    <row r="28" spans="1:23">
      <c r="A28" s="14" t="s">
        <v>96</v>
      </c>
      <c r="B28" s="14">
        <v>16288.248549696591</v>
      </c>
      <c r="C28" s="14">
        <v>118.64888406365313</v>
      </c>
      <c r="D28" s="15">
        <v>4.6847129960944457E-2</v>
      </c>
      <c r="E28" s="15">
        <v>1.0910356275290183E-3</v>
      </c>
      <c r="F28" s="15">
        <v>2.827262355797925E-2</v>
      </c>
      <c r="G28" s="15">
        <v>1.2120942699041339E-3</v>
      </c>
      <c r="H28" s="15">
        <v>4.3770534150259421E-3</v>
      </c>
      <c r="I28" s="15">
        <v>1.5754892682661847E-4</v>
      </c>
      <c r="J28" s="16">
        <v>0.83958237935527769</v>
      </c>
      <c r="K28" s="17"/>
      <c r="L28" s="14">
        <v>41.441260096557563</v>
      </c>
      <c r="M28" s="14">
        <v>54.777328034714039</v>
      </c>
      <c r="N28" s="14">
        <v>28.309214487276854</v>
      </c>
      <c r="O28" s="18">
        <v>1.1961955845797938</v>
      </c>
      <c r="P28" s="14">
        <v>28.154726691492606</v>
      </c>
      <c r="Q28" s="18">
        <v>1.0111202605085126</v>
      </c>
      <c r="R28" s="20">
        <v>47.191129044345125</v>
      </c>
      <c r="S28" s="21"/>
      <c r="T28" s="16">
        <v>228.4641984416069</v>
      </c>
      <c r="U28" s="16">
        <v>8.2234064494653722</v>
      </c>
      <c r="V28" s="16">
        <v>4.6847129960944457E-2</v>
      </c>
      <c r="W28" s="16">
        <v>1.0910356275290183E-3</v>
      </c>
    </row>
    <row r="29" spans="1:23">
      <c r="A29" s="14" t="s">
        <v>97</v>
      </c>
      <c r="B29" s="14">
        <v>16974.8061530247</v>
      </c>
      <c r="C29" s="14">
        <v>124.25063092600818</v>
      </c>
      <c r="D29" s="15">
        <v>4.7443568237462493E-2</v>
      </c>
      <c r="E29" s="15">
        <v>8.4316541304362274E-4</v>
      </c>
      <c r="F29" s="15">
        <v>2.8651480172118382E-2</v>
      </c>
      <c r="G29" s="15">
        <v>1.1493153049481786E-3</v>
      </c>
      <c r="H29" s="15">
        <v>4.3799428460183244E-3</v>
      </c>
      <c r="I29" s="15">
        <v>1.5751128227861901E-4</v>
      </c>
      <c r="J29" s="16">
        <v>0.89650165712366847</v>
      </c>
      <c r="K29" s="17"/>
      <c r="L29" s="14">
        <v>71.612220715386385</v>
      </c>
      <c r="M29" s="14">
        <v>41.728919939826312</v>
      </c>
      <c r="N29" s="14">
        <v>28.683253168882704</v>
      </c>
      <c r="O29" s="18">
        <v>1.1338571397215915</v>
      </c>
      <c r="P29" s="14">
        <v>28.173271959995809</v>
      </c>
      <c r="Q29" s="18">
        <v>1.0108757757127478</v>
      </c>
      <c r="R29" s="20">
        <v>154.18496231843793</v>
      </c>
      <c r="S29" s="21"/>
      <c r="T29" s="16">
        <v>228.31348151245174</v>
      </c>
      <c r="U29" s="16">
        <v>8.2105978317077781</v>
      </c>
      <c r="V29" s="16">
        <v>4.7443568237462493E-2</v>
      </c>
      <c r="W29" s="16">
        <v>8.4316541304362274E-4</v>
      </c>
    </row>
    <row r="30" spans="1:23">
      <c r="A30" s="14" t="s">
        <v>70</v>
      </c>
      <c r="B30" s="14">
        <v>33729.606106800835</v>
      </c>
      <c r="C30" s="14">
        <v>41.975175750541567</v>
      </c>
      <c r="D30" s="15">
        <v>4.6477225363848192E-2</v>
      </c>
      <c r="E30" s="15">
        <v>7.4609481178728745E-4</v>
      </c>
      <c r="F30" s="15">
        <v>2.8073907126730357E-2</v>
      </c>
      <c r="G30" s="15">
        <v>1.1457610274984177E-3</v>
      </c>
      <c r="H30" s="15">
        <v>4.380880338812297E-3</v>
      </c>
      <c r="I30" s="15">
        <v>1.643822091172382E-4</v>
      </c>
      <c r="J30" s="16">
        <v>0.91939520575022937</v>
      </c>
      <c r="K30" s="17"/>
      <c r="L30" s="14">
        <v>22.448199969797372</v>
      </c>
      <c r="M30" s="14">
        <v>38.087001603136422</v>
      </c>
      <c r="N30" s="14">
        <v>28.11297003692663</v>
      </c>
      <c r="O30" s="18">
        <v>1.1309872977427666</v>
      </c>
      <c r="P30" s="14">
        <v>28.179289069423191</v>
      </c>
      <c r="Q30" s="18">
        <v>1.0549674115772305</v>
      </c>
      <c r="R30" s="20">
        <v>-20.337947793879994</v>
      </c>
      <c r="S30" s="21"/>
      <c r="T30" s="16">
        <v>228.26462324033955</v>
      </c>
      <c r="U30" s="16">
        <v>8.5650919745810441</v>
      </c>
      <c r="V30" s="16">
        <v>4.6477225363848192E-2</v>
      </c>
      <c r="W30" s="16">
        <v>7.4609481178728745E-4</v>
      </c>
    </row>
    <row r="31" spans="1:23">
      <c r="A31" s="14" t="s">
        <v>119</v>
      </c>
      <c r="B31" s="14">
        <v>18319.822737343071</v>
      </c>
      <c r="C31" s="14">
        <v>72.431098710998882</v>
      </c>
      <c r="D31" s="15">
        <v>4.6803328815122454E-2</v>
      </c>
      <c r="E31" s="15">
        <v>1.0601789938051414E-3</v>
      </c>
      <c r="F31" s="15">
        <v>2.829386587240261E-2</v>
      </c>
      <c r="G31" s="15">
        <v>1.1904942229666684E-3</v>
      </c>
      <c r="H31" s="15">
        <v>4.3844414309390251E-3</v>
      </c>
      <c r="I31" s="15">
        <v>1.5546483039085554E-4</v>
      </c>
      <c r="J31" s="16">
        <v>0.84271918799802137</v>
      </c>
      <c r="K31" s="17"/>
      <c r="L31" s="14">
        <v>39.203636637193704</v>
      </c>
      <c r="M31" s="14">
        <v>53.324233429743124</v>
      </c>
      <c r="N31" s="14">
        <v>28.330190309054498</v>
      </c>
      <c r="O31" s="18">
        <v>1.174866930371337</v>
      </c>
      <c r="P31" s="14">
        <v>28.202145173658796</v>
      </c>
      <c r="Q31" s="18">
        <v>0.99773860633659694</v>
      </c>
      <c r="R31" s="20">
        <v>39.009413630742017</v>
      </c>
      <c r="S31" s="21"/>
      <c r="T31" s="16">
        <v>228.07922417287892</v>
      </c>
      <c r="U31" s="16">
        <v>8.0873010759138744</v>
      </c>
      <c r="V31" s="16">
        <v>4.6803328815122454E-2</v>
      </c>
      <c r="W31" s="16">
        <v>1.0601789938051414E-3</v>
      </c>
    </row>
    <row r="32" spans="1:23">
      <c r="A32" s="14" t="s">
        <v>122</v>
      </c>
      <c r="B32" s="14">
        <v>33425.485804487609</v>
      </c>
      <c r="C32" s="14">
        <v>122.3479634909996</v>
      </c>
      <c r="D32" s="15">
        <v>4.8321223638489279E-2</v>
      </c>
      <c r="E32" s="15">
        <v>7.8549742820453825E-4</v>
      </c>
      <c r="F32" s="15">
        <v>2.92613238492982E-2</v>
      </c>
      <c r="G32" s="15">
        <v>9.5182280726034641E-4</v>
      </c>
      <c r="H32" s="15">
        <v>4.3919235582631421E-3</v>
      </c>
      <c r="I32" s="15">
        <v>1.2374355468841672E-4</v>
      </c>
      <c r="J32" s="16">
        <v>0.86617506760998275</v>
      </c>
      <c r="K32" s="17"/>
      <c r="L32" s="14">
        <v>115.02570252808032</v>
      </c>
      <c r="M32" s="14">
        <v>37.903824620237927</v>
      </c>
      <c r="N32" s="14">
        <v>29.285052187636527</v>
      </c>
      <c r="O32" s="18">
        <v>0.93855479234955297</v>
      </c>
      <c r="P32" s="14">
        <v>28.250167335344543</v>
      </c>
      <c r="Q32" s="18">
        <v>0.7941651578211868</v>
      </c>
      <c r="R32" s="20">
        <v>307.16821660793698</v>
      </c>
      <c r="S32" s="21"/>
      <c r="T32" s="16">
        <v>227.69066599953902</v>
      </c>
      <c r="U32" s="16">
        <v>6.4152419791428121</v>
      </c>
      <c r="V32" s="16">
        <v>4.8321223638489279E-2</v>
      </c>
      <c r="W32" s="16">
        <v>7.8549742820453825E-4</v>
      </c>
    </row>
    <row r="33" spans="1:23">
      <c r="A33" s="14" t="s">
        <v>102</v>
      </c>
      <c r="B33" s="14">
        <v>14030.03579234744</v>
      </c>
      <c r="C33" s="14">
        <v>57.250777458839821</v>
      </c>
      <c r="D33" s="15">
        <v>4.6808593505250129E-2</v>
      </c>
      <c r="E33" s="15">
        <v>1.17485543727032E-3</v>
      </c>
      <c r="F33" s="15">
        <v>2.8348134394313603E-2</v>
      </c>
      <c r="G33" s="15">
        <v>1.4165523597632248E-3</v>
      </c>
      <c r="H33" s="15">
        <v>4.3923568511596549E-3</v>
      </c>
      <c r="I33" s="15">
        <v>1.8978947879899413E-4</v>
      </c>
      <c r="J33" s="16">
        <v>0.86470180932964913</v>
      </c>
      <c r="K33" s="17"/>
      <c r="L33" s="14">
        <v>39.472749008077265</v>
      </c>
      <c r="M33" s="14">
        <v>58.980393714597149</v>
      </c>
      <c r="N33" s="14">
        <v>28.383776044908668</v>
      </c>
      <c r="O33" s="18">
        <v>1.3977304572437212</v>
      </c>
      <c r="P33" s="14">
        <v>28.252948306402441</v>
      </c>
      <c r="Q33" s="18">
        <v>1.2179961362851977</v>
      </c>
      <c r="R33" s="20">
        <v>39.711964146171219</v>
      </c>
      <c r="S33" s="21"/>
      <c r="T33" s="16">
        <v>227.66820499477026</v>
      </c>
      <c r="U33" s="16">
        <v>9.8373222917104517</v>
      </c>
      <c r="V33" s="16">
        <v>4.6808593505250129E-2</v>
      </c>
      <c r="W33" s="16">
        <v>1.17485543727032E-3</v>
      </c>
    </row>
    <row r="34" spans="1:23">
      <c r="A34" s="14" t="s">
        <v>86</v>
      </c>
      <c r="B34" s="14">
        <v>15818.54890739686</v>
      </c>
      <c r="C34" s="14">
        <v>66.916286554038123</v>
      </c>
      <c r="D34" s="15">
        <v>4.6380145133345124E-2</v>
      </c>
      <c r="E34" s="15">
        <v>9.9549928890522391E-4</v>
      </c>
      <c r="F34" s="15">
        <v>2.8127609542618118E-2</v>
      </c>
      <c r="G34" s="15">
        <v>1.1601763331327275E-3</v>
      </c>
      <c r="H34" s="15">
        <v>4.3984478452526784E-3</v>
      </c>
      <c r="I34" s="15">
        <v>1.5492318815460012E-4</v>
      </c>
      <c r="J34" s="16">
        <v>0.85393694197051495</v>
      </c>
      <c r="K34" s="17"/>
      <c r="L34" s="14">
        <v>17.427105736611981</v>
      </c>
      <c r="M34" s="14">
        <v>50.776941903898901</v>
      </c>
      <c r="N34" s="14">
        <v>28.166008148786503</v>
      </c>
      <c r="O34" s="18">
        <v>1.1451489231972189</v>
      </c>
      <c r="P34" s="14">
        <v>28.292041546587765</v>
      </c>
      <c r="Q34" s="18">
        <v>0.99424887132905937</v>
      </c>
      <c r="R34" s="20">
        <v>-38.402798865132368</v>
      </c>
      <c r="S34" s="21"/>
      <c r="T34" s="16">
        <v>227.35292884723356</v>
      </c>
      <c r="U34" s="16">
        <v>8.0078795549014767</v>
      </c>
      <c r="V34" s="16">
        <v>4.6380145133345124E-2</v>
      </c>
      <c r="W34" s="16">
        <v>9.9549928890522391E-4</v>
      </c>
    </row>
    <row r="35" spans="1:23">
      <c r="A35" s="14" t="s">
        <v>109</v>
      </c>
      <c r="B35" s="14">
        <v>3850.9705245388213</v>
      </c>
      <c r="C35" s="14">
        <v>70.324297297814496</v>
      </c>
      <c r="D35" s="15">
        <v>4.9594703904840574E-2</v>
      </c>
      <c r="E35" s="15">
        <v>3.0195709413974475E-3</v>
      </c>
      <c r="F35" s="15">
        <v>3.0201261087273269E-2</v>
      </c>
      <c r="G35" s="15">
        <v>2.1411877194254573E-3</v>
      </c>
      <c r="H35" s="15">
        <v>4.416604405431698E-3</v>
      </c>
      <c r="I35" s="15">
        <v>1.6042975055018547E-4</v>
      </c>
      <c r="J35" s="16">
        <v>0.51235000034189182</v>
      </c>
      <c r="K35" s="17"/>
      <c r="L35" s="14">
        <v>176.04228416665552</v>
      </c>
      <c r="M35" s="14">
        <v>136.1565810409063</v>
      </c>
      <c r="N35" s="14">
        <v>30.211892437916003</v>
      </c>
      <c r="O35" s="18">
        <v>2.1081992054234071</v>
      </c>
      <c r="P35" s="14">
        <v>28.40857263978884</v>
      </c>
      <c r="Q35" s="18">
        <v>1.0295668453367881</v>
      </c>
      <c r="R35" s="20">
        <v>519.6801451407382</v>
      </c>
      <c r="S35" s="21"/>
      <c r="T35" s="16">
        <v>226.41828613179942</v>
      </c>
      <c r="U35" s="16">
        <v>8.2244697123999284</v>
      </c>
      <c r="V35" s="16">
        <v>4.9594703904840574E-2</v>
      </c>
      <c r="W35" s="16">
        <v>3.0195709413974475E-3</v>
      </c>
    </row>
    <row r="36" spans="1:23">
      <c r="A36" s="14" t="s">
        <v>128</v>
      </c>
      <c r="B36" s="14">
        <v>17383.982576429673</v>
      </c>
      <c r="C36" s="14">
        <v>119.11996101646706</v>
      </c>
      <c r="D36" s="15">
        <v>4.8652625157140132E-2</v>
      </c>
      <c r="E36" s="15">
        <v>1.0318370401241944E-3</v>
      </c>
      <c r="F36" s="15">
        <v>2.9735047131153651E-2</v>
      </c>
      <c r="G36" s="15">
        <v>1.1596888638695775E-3</v>
      </c>
      <c r="H36" s="15">
        <v>4.4326258817885223E-3</v>
      </c>
      <c r="I36" s="15">
        <v>1.4508086133564673E-4</v>
      </c>
      <c r="J36" s="16">
        <v>0.83922070823217487</v>
      </c>
      <c r="K36" s="17"/>
      <c r="L36" s="14">
        <v>131.12442269896817</v>
      </c>
      <c r="M36" s="14">
        <v>49.133790160113648</v>
      </c>
      <c r="N36" s="14">
        <v>29.75228040386456</v>
      </c>
      <c r="O36" s="18">
        <v>1.1428821939621159</v>
      </c>
      <c r="P36" s="14">
        <v>28.511398746248904</v>
      </c>
      <c r="Q36" s="18">
        <v>0.93105675814985034</v>
      </c>
      <c r="R36" s="20">
        <v>359.90175321096626</v>
      </c>
      <c r="S36" s="21"/>
      <c r="T36" s="16">
        <v>225.59991000109162</v>
      </c>
      <c r="U36" s="16">
        <v>7.3839367754168368</v>
      </c>
      <c r="V36" s="16">
        <v>4.8652625157140132E-2</v>
      </c>
      <c r="W36" s="16">
        <v>1.0318370401241944E-3</v>
      </c>
    </row>
    <row r="37" spans="1:23">
      <c r="A37" s="14" t="s">
        <v>127</v>
      </c>
      <c r="B37" s="14">
        <v>15410.823399830277</v>
      </c>
      <c r="C37" s="14">
        <v>160.56464913203772</v>
      </c>
      <c r="D37" s="15">
        <v>5.0826119254655536E-2</v>
      </c>
      <c r="E37" s="15">
        <v>1.4556128092620723E-3</v>
      </c>
      <c r="F37" s="15">
        <v>3.1122119414944333E-2</v>
      </c>
      <c r="G37" s="15">
        <v>1.182245377430152E-3</v>
      </c>
      <c r="H37" s="15">
        <v>4.4410016946929637E-3</v>
      </c>
      <c r="I37" s="15">
        <v>1.1083292068458376E-4</v>
      </c>
      <c r="J37" s="16">
        <v>0.65697581029991348</v>
      </c>
      <c r="K37" s="17"/>
      <c r="L37" s="14">
        <v>232.95187776426496</v>
      </c>
      <c r="M37" s="14">
        <v>64.79958564741537</v>
      </c>
      <c r="N37" s="14">
        <v>31.119099925506212</v>
      </c>
      <c r="O37" s="18">
        <v>1.163532659465794</v>
      </c>
      <c r="P37" s="14">
        <v>28.565154202393579</v>
      </c>
      <c r="Q37" s="18">
        <v>0.71127671493578504</v>
      </c>
      <c r="R37" s="20">
        <v>715.51066069422814</v>
      </c>
      <c r="S37" s="21"/>
      <c r="T37" s="16">
        <v>225.17442431850654</v>
      </c>
      <c r="U37" s="16">
        <v>5.6196193621167421</v>
      </c>
      <c r="V37" s="16">
        <v>5.0826119254655536E-2</v>
      </c>
      <c r="W37" s="16">
        <v>1.4556128092620723E-3</v>
      </c>
    </row>
    <row r="38" spans="1:23">
      <c r="A38" s="14" t="s">
        <v>91</v>
      </c>
      <c r="B38" s="14">
        <v>11359.776386016783</v>
      </c>
      <c r="C38" s="14">
        <v>101.76736631154361</v>
      </c>
      <c r="D38" s="15">
        <v>4.8986553709755562E-2</v>
      </c>
      <c r="E38" s="15">
        <v>1.7840898557809389E-3</v>
      </c>
      <c r="F38" s="15">
        <v>2.999715559298435E-2</v>
      </c>
      <c r="G38" s="15">
        <v>1.5655870021258538E-3</v>
      </c>
      <c r="H38" s="15">
        <v>4.4412161854046712E-3</v>
      </c>
      <c r="I38" s="15">
        <v>1.6602687641305199E-4</v>
      </c>
      <c r="J38" s="16">
        <v>0.71627427230428709</v>
      </c>
      <c r="K38" s="17"/>
      <c r="L38" s="14">
        <v>147.18744932589115</v>
      </c>
      <c r="M38" s="14">
        <v>83.242945723745265</v>
      </c>
      <c r="N38" s="14">
        <v>30.010702825325577</v>
      </c>
      <c r="O38" s="18">
        <v>1.5422019193830003</v>
      </c>
      <c r="P38" s="14">
        <v>28.566530784806545</v>
      </c>
      <c r="Q38" s="18">
        <v>1.06545763814891</v>
      </c>
      <c r="R38" s="20">
        <v>415.24439713965745</v>
      </c>
      <c r="S38" s="21"/>
      <c r="T38" s="16">
        <v>225.16354940935685</v>
      </c>
      <c r="U38" s="16">
        <v>8.4173341782742241</v>
      </c>
      <c r="V38" s="16">
        <v>4.8986553709755562E-2</v>
      </c>
      <c r="W38" s="16">
        <v>1.7840898557809389E-3</v>
      </c>
    </row>
    <row r="39" spans="1:23">
      <c r="A39" s="14" t="s">
        <v>123</v>
      </c>
      <c r="B39" s="14">
        <v>47712.872587240112</v>
      </c>
      <c r="C39" s="14">
        <v>121.99709056242088</v>
      </c>
      <c r="D39" s="15">
        <v>4.807336655677627E-2</v>
      </c>
      <c r="E39" s="15">
        <v>8.2748426882554512E-4</v>
      </c>
      <c r="F39" s="15">
        <v>2.9479596275605879E-2</v>
      </c>
      <c r="G39" s="15">
        <v>1.2215372443048773E-3</v>
      </c>
      <c r="H39" s="15">
        <v>4.4474975771190443E-3</v>
      </c>
      <c r="I39" s="15">
        <v>1.6763672409254973E-4</v>
      </c>
      <c r="J39" s="16">
        <v>0.90963730692766132</v>
      </c>
      <c r="K39" s="17"/>
      <c r="L39" s="14">
        <v>102.88122694969869</v>
      </c>
      <c r="M39" s="14">
        <v>40.198650471620482</v>
      </c>
      <c r="N39" s="14">
        <v>29.500358660957062</v>
      </c>
      <c r="O39" s="18">
        <v>1.2040966544362348</v>
      </c>
      <c r="P39" s="14">
        <v>28.606844070808673</v>
      </c>
      <c r="Q39" s="18">
        <v>1.0757810543012418</v>
      </c>
      <c r="R39" s="20">
        <v>259.63850711753958</v>
      </c>
      <c r="S39" s="21"/>
      <c r="T39" s="16">
        <v>224.8455412645261</v>
      </c>
      <c r="U39" s="16">
        <v>8.4749613261885912</v>
      </c>
      <c r="V39" s="16">
        <v>4.807336655677627E-2</v>
      </c>
      <c r="W39" s="16">
        <v>8.2748426882554512E-4</v>
      </c>
    </row>
    <row r="40" spans="1:23">
      <c r="A40" s="14" t="s">
        <v>124</v>
      </c>
      <c r="B40" s="14">
        <v>12486.333470751224</v>
      </c>
      <c r="C40" s="14">
        <v>132.31264516882098</v>
      </c>
      <c r="D40" s="15">
        <v>4.9753580011640264E-2</v>
      </c>
      <c r="E40" s="15">
        <v>1.1831845393659643E-3</v>
      </c>
      <c r="F40" s="15">
        <v>3.0567172866320023E-2</v>
      </c>
      <c r="G40" s="15">
        <v>1.186014205610861E-3</v>
      </c>
      <c r="H40" s="15">
        <v>4.455840766032909E-3</v>
      </c>
      <c r="I40" s="15">
        <v>1.3660834620685965E-4</v>
      </c>
      <c r="J40" s="16">
        <v>0.79015620229719741</v>
      </c>
      <c r="K40" s="17"/>
      <c r="L40" s="14">
        <v>183.49725987743767</v>
      </c>
      <c r="M40" s="14">
        <v>54.472030510560273</v>
      </c>
      <c r="N40" s="14">
        <v>30.572476982219083</v>
      </c>
      <c r="O40" s="18">
        <v>1.1678678845948554</v>
      </c>
      <c r="P40" s="14">
        <v>28.660389356250061</v>
      </c>
      <c r="Q40" s="18">
        <v>0.87666780950631917</v>
      </c>
      <c r="R40" s="20">
        <v>540.24691917669929</v>
      </c>
      <c r="S40" s="21"/>
      <c r="T40" s="16">
        <v>224.42453680639773</v>
      </c>
      <c r="U40" s="16">
        <v>6.8804668818221559</v>
      </c>
      <c r="V40" s="16">
        <v>4.9753580011640264E-2</v>
      </c>
      <c r="W40" s="16">
        <v>1.1831845393659643E-3</v>
      </c>
    </row>
    <row r="41" spans="1:23">
      <c r="A41" s="14" t="s">
        <v>125</v>
      </c>
      <c r="B41" s="14">
        <v>13012.814911740697</v>
      </c>
      <c r="C41" s="14">
        <v>136.47044064773144</v>
      </c>
      <c r="D41" s="15">
        <v>4.9970358357389687E-2</v>
      </c>
      <c r="E41" s="15">
        <v>1.7619278442229588E-3</v>
      </c>
      <c r="F41" s="15">
        <v>3.0835766570091211E-2</v>
      </c>
      <c r="G41" s="15">
        <v>1.4971832087369511E-3</v>
      </c>
      <c r="H41" s="15">
        <v>4.4754943239367507E-3</v>
      </c>
      <c r="I41" s="15">
        <v>1.493909766156496E-4</v>
      </c>
      <c r="J41" s="16">
        <v>0.68748488989295942</v>
      </c>
      <c r="K41" s="17"/>
      <c r="L41" s="14">
        <v>193.61458020951417</v>
      </c>
      <c r="M41" s="14">
        <v>79.980133074737495</v>
      </c>
      <c r="N41" s="14">
        <v>30.83707881366761</v>
      </c>
      <c r="O41" s="18">
        <v>1.4736698095253686</v>
      </c>
      <c r="P41" s="14">
        <v>28.786521068360859</v>
      </c>
      <c r="Q41" s="18">
        <v>0.9586739636073176</v>
      </c>
      <c r="R41" s="20">
        <v>572.58763137694723</v>
      </c>
      <c r="S41" s="21"/>
      <c r="T41" s="16">
        <v>223.43900530754698</v>
      </c>
      <c r="U41" s="16">
        <v>7.4583428781029317</v>
      </c>
      <c r="V41" s="16">
        <v>4.9970358357389687E-2</v>
      </c>
      <c r="W41" s="16">
        <v>1.7619278442229588E-3</v>
      </c>
    </row>
    <row r="42" spans="1:23">
      <c r="A42" s="14" t="s">
        <v>81</v>
      </c>
      <c r="B42" s="14">
        <v>14675.943670035309</v>
      </c>
      <c r="C42" s="14">
        <v>94.679405112200286</v>
      </c>
      <c r="D42" s="15">
        <v>4.8422545927716713E-2</v>
      </c>
      <c r="E42" s="15">
        <v>1.3855436746624857E-3</v>
      </c>
      <c r="F42" s="15">
        <v>2.9927681483844386E-2</v>
      </c>
      <c r="G42" s="15">
        <v>1.4022355297615744E-3</v>
      </c>
      <c r="H42" s="15">
        <v>4.4825400507117396E-3</v>
      </c>
      <c r="I42" s="15">
        <v>1.6631197278737012E-4</v>
      </c>
      <c r="J42" s="16">
        <v>0.79186553752368505</v>
      </c>
      <c r="K42" s="17"/>
      <c r="L42" s="14">
        <v>119.96450609863902</v>
      </c>
      <c r="M42" s="14">
        <v>66.082694751963061</v>
      </c>
      <c r="N42" s="14">
        <v>29.942212138852017</v>
      </c>
      <c r="O42" s="18">
        <v>1.3814929432112351</v>
      </c>
      <c r="P42" s="14">
        <v>28.831738212999479</v>
      </c>
      <c r="Q42" s="18">
        <v>1.0672431546377794</v>
      </c>
      <c r="R42" s="20">
        <v>316.0848895490808</v>
      </c>
      <c r="S42" s="21"/>
      <c r="T42" s="16">
        <v>223.08780037363405</v>
      </c>
      <c r="U42" s="16">
        <v>8.2770419818207728</v>
      </c>
      <c r="V42" s="16">
        <v>4.8422545927716713E-2</v>
      </c>
      <c r="W42" s="16">
        <v>1.3855436746624857E-3</v>
      </c>
    </row>
    <row r="43" spans="1:23">
      <c r="A43" s="14" t="s">
        <v>83</v>
      </c>
      <c r="B43" s="14">
        <v>5818.280513700066</v>
      </c>
      <c r="C43" s="14">
        <v>90.369342151046112</v>
      </c>
      <c r="D43" s="15">
        <v>5.0287043687250121E-2</v>
      </c>
      <c r="E43" s="15">
        <v>2.1977317681518621E-3</v>
      </c>
      <c r="F43" s="15">
        <v>3.7112286935919503E-2</v>
      </c>
      <c r="G43" s="15">
        <v>2.0572501352758921E-3</v>
      </c>
      <c r="H43" s="15">
        <v>5.3525451310607233E-3</v>
      </c>
      <c r="I43" s="15">
        <v>1.8252217657354567E-4</v>
      </c>
      <c r="J43" s="16">
        <v>0.61515692734668104</v>
      </c>
      <c r="K43" s="17"/>
      <c r="L43" s="14">
        <v>208.28278737445476</v>
      </c>
      <c r="M43" s="14">
        <v>98.305262496882165</v>
      </c>
      <c r="N43" s="14">
        <v>37.000765538757051</v>
      </c>
      <c r="O43" s="18">
        <v>2.0121522840583594</v>
      </c>
      <c r="P43" s="14">
        <v>34.41270700006212</v>
      </c>
      <c r="Q43" s="18">
        <v>1.1702429748593772</v>
      </c>
      <c r="R43" s="20">
        <v>505.24964622538641</v>
      </c>
      <c r="S43" s="21"/>
      <c r="T43" s="16">
        <v>186.8270094906847</v>
      </c>
      <c r="U43" s="16">
        <v>6.3708145527039353</v>
      </c>
      <c r="V43" s="16">
        <v>5.0287043687250121E-2</v>
      </c>
      <c r="W43" s="16">
        <v>2.1977317681518621E-3</v>
      </c>
    </row>
    <row r="44" spans="1:23">
      <c r="A44" s="14" t="s">
        <v>120</v>
      </c>
      <c r="B44" s="14">
        <v>6410.0953381780937</v>
      </c>
      <c r="C44" s="14">
        <v>97.436250536941017</v>
      </c>
      <c r="D44" s="15">
        <v>5.1624067344234165E-2</v>
      </c>
      <c r="E44" s="15">
        <v>2.1677650025412666E-3</v>
      </c>
      <c r="F44" s="15">
        <v>3.9940120353112167E-2</v>
      </c>
      <c r="G44" s="15">
        <v>2.0556971320121712E-3</v>
      </c>
      <c r="H44" s="15">
        <v>5.6112016447209378E-3</v>
      </c>
      <c r="I44" s="15">
        <v>1.6700584682402734E-4</v>
      </c>
      <c r="J44" s="16">
        <v>0.57826384463805147</v>
      </c>
      <c r="K44" s="17"/>
      <c r="L44" s="14">
        <v>268.7940892874185</v>
      </c>
      <c r="M44" s="14">
        <v>93.550530541062471</v>
      </c>
      <c r="N44" s="14">
        <v>39.765583502198552</v>
      </c>
      <c r="O44" s="18">
        <v>2.0051728498308705</v>
      </c>
      <c r="P44" s="14">
        <v>36.071023346961006</v>
      </c>
      <c r="Q44" s="18">
        <v>1.070492722140429</v>
      </c>
      <c r="R44" s="20">
        <v>645.18010399076877</v>
      </c>
      <c r="S44" s="21"/>
      <c r="T44" s="16">
        <v>178.21494633699498</v>
      </c>
      <c r="U44" s="16">
        <v>5.3042004037957966</v>
      </c>
      <c r="V44" s="16">
        <v>5.1624067344234165E-2</v>
      </c>
      <c r="W44" s="16">
        <v>2.1677650025412666E-3</v>
      </c>
    </row>
    <row r="45" spans="1:23">
      <c r="A45" s="14" t="s">
        <v>87</v>
      </c>
      <c r="B45" s="14">
        <v>2691.7656657333814</v>
      </c>
      <c r="C45" s="14">
        <v>71.904410249624661</v>
      </c>
      <c r="D45" s="15">
        <v>4.548889996449728E-2</v>
      </c>
      <c r="E45" s="15">
        <v>3.9022144779218065E-3</v>
      </c>
      <c r="F45" s="15">
        <v>3.8323025472430897E-2</v>
      </c>
      <c r="G45" s="15">
        <v>3.5504227112929995E-3</v>
      </c>
      <c r="H45" s="15">
        <v>6.1101669738885958E-3</v>
      </c>
      <c r="I45" s="15">
        <v>2.1378196914300239E-4</v>
      </c>
      <c r="J45" s="16">
        <v>0.37765715696986502</v>
      </c>
      <c r="K45" s="17"/>
      <c r="L45" s="14">
        <v>-29.396139482009033</v>
      </c>
      <c r="M45" s="14">
        <v>195.83534245964938</v>
      </c>
      <c r="N45" s="14">
        <v>38.185445710676738</v>
      </c>
      <c r="O45" s="18">
        <v>3.4660596719463186</v>
      </c>
      <c r="P45" s="14">
        <v>39.268819314595682</v>
      </c>
      <c r="Q45" s="18">
        <v>1.3696121647384061</v>
      </c>
      <c r="R45" s="20">
        <v>-174.85873014542835</v>
      </c>
      <c r="S45" s="21"/>
      <c r="T45" s="16">
        <v>163.66164857252437</v>
      </c>
      <c r="U45" s="16">
        <v>5.7261789496985731</v>
      </c>
      <c r="V45" s="16">
        <v>4.548889996449728E-2</v>
      </c>
      <c r="W45" s="16">
        <v>3.9022144779218065E-3</v>
      </c>
    </row>
    <row r="46" spans="1:23">
      <c r="A46" s="14" t="s">
        <v>131</v>
      </c>
      <c r="B46" s="14">
        <v>2222.3513637665119</v>
      </c>
      <c r="C46" s="14">
        <v>48.890095377580181</v>
      </c>
      <c r="D46" s="15">
        <v>5.481404667577628E-2</v>
      </c>
      <c r="E46" s="15">
        <v>4.4774289905200396E-3</v>
      </c>
      <c r="F46" s="15">
        <v>4.9374420734358444E-2</v>
      </c>
      <c r="G46" s="15">
        <v>4.2970572252112081E-3</v>
      </c>
      <c r="H46" s="15">
        <v>6.5329430674830376E-3</v>
      </c>
      <c r="I46" s="15">
        <v>1.9620100927926322E-4</v>
      </c>
      <c r="J46" s="16">
        <v>0.34508274161464897</v>
      </c>
      <c r="K46" s="17"/>
      <c r="L46" s="14">
        <v>404.64604879972944</v>
      </c>
      <c r="M46" s="14">
        <v>173.16928449934596</v>
      </c>
      <c r="N46" s="14">
        <v>48.935570736025845</v>
      </c>
      <c r="O46" s="18">
        <v>4.1493770154789544</v>
      </c>
      <c r="P46" s="14">
        <v>41.977088686441569</v>
      </c>
      <c r="Q46" s="18">
        <v>1.2564613229872919</v>
      </c>
      <c r="R46" s="20">
        <v>863.96882552369209</v>
      </c>
      <c r="S46" s="21"/>
      <c r="T46" s="16">
        <v>153.07036808224817</v>
      </c>
      <c r="U46" s="16">
        <v>4.5970951221003249</v>
      </c>
      <c r="V46" s="16">
        <v>5.481404667577628E-2</v>
      </c>
      <c r="W46" s="16">
        <v>4.4774289905200396E-3</v>
      </c>
    </row>
    <row r="47" spans="1:23">
      <c r="A47" s="14" t="s">
        <v>121</v>
      </c>
      <c r="B47" s="14">
        <v>23309.528707628193</v>
      </c>
      <c r="C47" s="14">
        <v>214.20559834363164</v>
      </c>
      <c r="D47" s="15">
        <v>0.12314507134763195</v>
      </c>
      <c r="E47" s="15">
        <v>1.8981938750040166E-3</v>
      </c>
      <c r="F47" s="15">
        <v>0.17494507756593464</v>
      </c>
      <c r="G47" s="15">
        <v>5.9398466805768218E-3</v>
      </c>
      <c r="H47" s="15">
        <v>1.0303467790792983E-2</v>
      </c>
      <c r="I47" s="15">
        <v>3.117001155817089E-4</v>
      </c>
      <c r="J47" s="16">
        <v>0.89100478763823387</v>
      </c>
      <c r="K47" s="17"/>
      <c r="L47" s="14">
        <v>2002.2863993387641</v>
      </c>
      <c r="M47" s="14">
        <v>27.123090946023012</v>
      </c>
      <c r="N47" s="14">
        <v>163.7014814505568</v>
      </c>
      <c r="O47" s="18">
        <v>5.1202611684794874</v>
      </c>
      <c r="P47" s="14">
        <v>66.08057297246549</v>
      </c>
      <c r="Q47" s="18">
        <v>1.9885491935124264</v>
      </c>
      <c r="R47" s="20">
        <v>2930.0681566019089</v>
      </c>
      <c r="S47" s="21"/>
      <c r="T47" s="16">
        <v>97.0547023880236</v>
      </c>
      <c r="U47" s="16">
        <v>2.9360951639144246</v>
      </c>
      <c r="V47" s="16">
        <v>0.12314507134763195</v>
      </c>
      <c r="W47" s="16">
        <v>1.8981938750040166E-3</v>
      </c>
    </row>
    <row r="48" spans="1:23">
      <c r="A48" s="14" t="s">
        <v>82</v>
      </c>
      <c r="B48" s="14">
        <v>3018.6534493338777</v>
      </c>
      <c r="C48" s="14">
        <v>68.954761741118162</v>
      </c>
      <c r="D48" s="15">
        <v>5.7272887754869009E-2</v>
      </c>
      <c r="E48" s="15">
        <v>6.7127207252069675E-3</v>
      </c>
      <c r="F48" s="15">
        <v>8.6603812866743859E-2</v>
      </c>
      <c r="G48" s="15">
        <v>1.0587107122321741E-2</v>
      </c>
      <c r="H48" s="15">
        <v>1.0966970038048671E-2</v>
      </c>
      <c r="I48" s="15">
        <v>3.8105256932636128E-4</v>
      </c>
      <c r="J48" s="16">
        <v>0.2842221647413985</v>
      </c>
      <c r="K48" s="17"/>
      <c r="L48" s="14">
        <v>502.05643800216882</v>
      </c>
      <c r="M48" s="14">
        <v>239.0983272624099</v>
      </c>
      <c r="N48" s="14">
        <v>84.334735358157829</v>
      </c>
      <c r="O48" s="18">
        <v>9.8452965517341084</v>
      </c>
      <c r="P48" s="14">
        <v>70.312773048369806</v>
      </c>
      <c r="Q48" s="18">
        <v>2.4293176137640273</v>
      </c>
      <c r="R48" s="20">
        <v>614.0330500928934</v>
      </c>
      <c r="S48" s="21"/>
      <c r="T48" s="16">
        <v>91.182887938109815</v>
      </c>
      <c r="U48" s="16">
        <v>3.1681926372433682</v>
      </c>
      <c r="V48" s="16">
        <v>5.7272887754869009E-2</v>
      </c>
      <c r="W48" s="16">
        <v>6.7127207252069675E-3</v>
      </c>
    </row>
    <row r="49" spans="1:23">
      <c r="A49" s="14" t="s">
        <v>108</v>
      </c>
      <c r="B49" s="14">
        <v>16083.107333493192</v>
      </c>
      <c r="C49" s="14">
        <v>61.799156911983793</v>
      </c>
      <c r="D49" s="15">
        <v>4.9339959168635275E-2</v>
      </c>
      <c r="E49" s="15">
        <v>9.8100607166898778E-4</v>
      </c>
      <c r="F49" s="15">
        <v>7.7428511563070179E-2</v>
      </c>
      <c r="G49" s="15">
        <v>3.0386470111220948E-3</v>
      </c>
      <c r="H49" s="15">
        <v>1.1381535314477597E-2</v>
      </c>
      <c r="I49" s="15">
        <v>3.8509594566777712E-4</v>
      </c>
      <c r="J49" s="16">
        <v>0.86216175577088405</v>
      </c>
      <c r="K49" s="17"/>
      <c r="L49" s="14">
        <v>164.01736917843195</v>
      </c>
      <c r="M49" s="14">
        <v>45.828796329239964</v>
      </c>
      <c r="N49" s="14">
        <v>75.724419167931401</v>
      </c>
      <c r="O49" s="18">
        <v>2.8596310395895017</v>
      </c>
      <c r="P49" s="14">
        <v>72.955699831506152</v>
      </c>
      <c r="Q49" s="18">
        <v>2.45408422044693</v>
      </c>
      <c r="R49" s="20">
        <v>124.81775866345748</v>
      </c>
      <c r="S49" s="21"/>
      <c r="T49" s="16">
        <v>87.861608506189413</v>
      </c>
      <c r="U49" s="16">
        <v>2.9728106341280571</v>
      </c>
      <c r="V49" s="16">
        <v>4.9339959168635275E-2</v>
      </c>
      <c r="W49" s="16">
        <v>9.8100607166898778E-4</v>
      </c>
    </row>
    <row r="50" spans="1:23">
      <c r="A50" s="14" t="s">
        <v>107</v>
      </c>
      <c r="B50" s="14">
        <v>39689.455445581327</v>
      </c>
      <c r="C50" s="14">
        <v>77.395945158782439</v>
      </c>
      <c r="D50" s="15">
        <v>5.040115133201839E-2</v>
      </c>
      <c r="E50" s="15">
        <v>1.0179362040296334E-3</v>
      </c>
      <c r="F50" s="15">
        <v>8.0561845902785229E-2</v>
      </c>
      <c r="G50" s="15">
        <v>3.6818110209013454E-3</v>
      </c>
      <c r="H50" s="15">
        <v>1.1592782198308374E-2</v>
      </c>
      <c r="I50" s="15">
        <v>4.7526684112088796E-4</v>
      </c>
      <c r="J50" s="16">
        <v>0.89705227870389093</v>
      </c>
      <c r="K50" s="17"/>
      <c r="L50" s="14">
        <v>213.53583270411355</v>
      </c>
      <c r="M50" s="14">
        <v>46.126183700971751</v>
      </c>
      <c r="N50" s="14">
        <v>78.67302995621823</v>
      </c>
      <c r="O50" s="18">
        <v>3.4538457294463569</v>
      </c>
      <c r="P50" s="14">
        <v>74.302019358170611</v>
      </c>
      <c r="Q50" s="18">
        <v>3.027945112070384</v>
      </c>
      <c r="R50" s="20">
        <v>187.38900308317409</v>
      </c>
      <c r="S50" s="21"/>
      <c r="T50" s="16">
        <v>86.260569973092444</v>
      </c>
      <c r="U50" s="16">
        <v>3.5364063520818361</v>
      </c>
      <c r="V50" s="16">
        <v>5.040115133201839E-2</v>
      </c>
      <c r="W50" s="16">
        <v>1.0179362040296334E-3</v>
      </c>
    </row>
    <row r="51" spans="1:23">
      <c r="A51" s="14" t="s">
        <v>93</v>
      </c>
      <c r="B51" s="14">
        <v>6425.7539967839875</v>
      </c>
      <c r="C51" s="14">
        <v>111.3322863966949</v>
      </c>
      <c r="D51" s="15">
        <v>5.0248345454393911E-2</v>
      </c>
      <c r="E51" s="15">
        <v>2.0746100191893248E-3</v>
      </c>
      <c r="F51" s="15">
        <v>8.799382488552536E-2</v>
      </c>
      <c r="G51" s="15">
        <v>4.7349178868760508E-3</v>
      </c>
      <c r="H51" s="15">
        <v>1.2700743784746961E-2</v>
      </c>
      <c r="I51" s="15">
        <v>4.3828653578842412E-4</v>
      </c>
      <c r="J51" s="16">
        <v>0.64131104306408537</v>
      </c>
      <c r="K51" s="17"/>
      <c r="L51" s="14">
        <v>206.49742797621161</v>
      </c>
      <c r="M51" s="14">
        <v>93.052011396048385</v>
      </c>
      <c r="N51" s="14">
        <v>85.632809829880784</v>
      </c>
      <c r="O51" s="18">
        <v>4.4093301985385409</v>
      </c>
      <c r="P51" s="14">
        <v>81.358683725859251</v>
      </c>
      <c r="Q51" s="18">
        <v>2.7893386439846637</v>
      </c>
      <c r="R51" s="20">
        <v>153.81117112466009</v>
      </c>
      <c r="S51" s="21"/>
      <c r="T51" s="16">
        <v>78.735546275719415</v>
      </c>
      <c r="U51" s="16">
        <v>2.7170636937056947</v>
      </c>
      <c r="V51" s="16">
        <v>5.0248345454393911E-2</v>
      </c>
      <c r="W51" s="16">
        <v>2.0746100191893248E-3</v>
      </c>
    </row>
    <row r="52" spans="1:23">
      <c r="A52" s="14" t="s">
        <v>78</v>
      </c>
      <c r="B52" s="14">
        <v>18956.631431960395</v>
      </c>
      <c r="C52" s="14">
        <v>12.499189960338624</v>
      </c>
      <c r="D52" s="15">
        <v>4.7567896198774405E-2</v>
      </c>
      <c r="E52" s="15">
        <v>1.0115567995879647E-3</v>
      </c>
      <c r="F52" s="15">
        <v>8.3971454495392936E-2</v>
      </c>
      <c r="G52" s="15">
        <v>3.6659826522010617E-3</v>
      </c>
      <c r="H52" s="15">
        <v>1.2803138893256133E-2</v>
      </c>
      <c r="I52" s="15">
        <v>4.8815954751189211E-4</v>
      </c>
      <c r="J52" s="16">
        <v>0.87334653419996155</v>
      </c>
      <c r="K52" s="17"/>
      <c r="L52" s="14">
        <v>77.832317461845037</v>
      </c>
      <c r="M52" s="14">
        <v>49.751148628122579</v>
      </c>
      <c r="N52" s="14">
        <v>81.871928902256215</v>
      </c>
      <c r="O52" s="18">
        <v>3.4282233867666747</v>
      </c>
      <c r="P52" s="14">
        <v>82.01045367394866</v>
      </c>
      <c r="Q52" s="18">
        <v>3.1063494703108461</v>
      </c>
      <c r="R52" s="20">
        <v>-5.0946385795093363</v>
      </c>
      <c r="S52" s="21"/>
      <c r="T52" s="16">
        <v>78.105846412924208</v>
      </c>
      <c r="U52" s="16">
        <v>2.9780286663179023</v>
      </c>
      <c r="V52" s="16">
        <v>4.7567896198774405E-2</v>
      </c>
      <c r="W52" s="16">
        <v>1.0115567995879647E-3</v>
      </c>
    </row>
    <row r="53" spans="1:23">
      <c r="A53" s="14" t="s">
        <v>79</v>
      </c>
      <c r="B53" s="14">
        <v>14642.310471064586</v>
      </c>
      <c r="C53" s="14">
        <v>14.02075184579407</v>
      </c>
      <c r="D53" s="15">
        <v>4.6610654583348524E-2</v>
      </c>
      <c r="E53" s="15">
        <v>1.2487597532424308E-3</v>
      </c>
      <c r="F53" s="15">
        <v>8.5644566810312114E-2</v>
      </c>
      <c r="G53" s="15">
        <v>4.0397091330233335E-3</v>
      </c>
      <c r="H53" s="15">
        <v>1.3326415205140092E-2</v>
      </c>
      <c r="I53" s="15">
        <v>5.1734572772105096E-4</v>
      </c>
      <c r="J53" s="16">
        <v>0.8230329976298868</v>
      </c>
      <c r="K53" s="17"/>
      <c r="L53" s="14">
        <v>29.324474223428158</v>
      </c>
      <c r="M53" s="14">
        <v>63.000794426500093</v>
      </c>
      <c r="N53" s="14">
        <v>83.437966588961899</v>
      </c>
      <c r="O53" s="18">
        <v>3.7712522616799049</v>
      </c>
      <c r="P53" s="14">
        <v>85.340207100886971</v>
      </c>
      <c r="Q53" s="18">
        <v>3.2903255463177317</v>
      </c>
      <c r="R53" s="20">
        <v>-65.63814968393325</v>
      </c>
      <c r="S53" s="21"/>
      <c r="T53" s="16">
        <v>75.038934672716266</v>
      </c>
      <c r="U53" s="16">
        <v>2.9130919056683182</v>
      </c>
      <c r="V53" s="16">
        <v>4.6610654583348524E-2</v>
      </c>
      <c r="W53" s="16">
        <v>1.2487597532424308E-3</v>
      </c>
    </row>
    <row r="54" spans="1:23">
      <c r="A54" s="14" t="s">
        <v>84</v>
      </c>
      <c r="B54" s="14">
        <v>45187.335392676279</v>
      </c>
      <c r="C54" s="14">
        <v>73.851812342511266</v>
      </c>
      <c r="D54" s="15">
        <v>4.8609835326102482E-2</v>
      </c>
      <c r="E54" s="15">
        <v>7.0702167796597574E-4</v>
      </c>
      <c r="F54" s="15">
        <v>8.9333447503202462E-2</v>
      </c>
      <c r="G54" s="15">
        <v>3.2310300507114105E-3</v>
      </c>
      <c r="H54" s="15">
        <v>1.3328726907283532E-2</v>
      </c>
      <c r="I54" s="15">
        <v>4.413774706215521E-4</v>
      </c>
      <c r="J54" s="16">
        <v>0.915576398177117</v>
      </c>
      <c r="K54" s="17"/>
      <c r="L54" s="14">
        <v>129.05466082737962</v>
      </c>
      <c r="M54" s="14">
        <v>33.867809907930763</v>
      </c>
      <c r="N54" s="14">
        <v>86.882259366139607</v>
      </c>
      <c r="O54" s="18">
        <v>3.0072310152166466</v>
      </c>
      <c r="P54" s="14">
        <v>85.354913292555139</v>
      </c>
      <c r="Q54" s="18">
        <v>2.8072652278533496</v>
      </c>
      <c r="R54" s="20">
        <v>51.197694249940831</v>
      </c>
      <c r="S54" s="21"/>
      <c r="T54" s="16">
        <v>75.02592010145743</v>
      </c>
      <c r="U54" s="16">
        <v>2.4844646511093469</v>
      </c>
      <c r="V54" s="16">
        <v>4.8609835326102482E-2</v>
      </c>
      <c r="W54" s="16">
        <v>7.0702167796597574E-4</v>
      </c>
    </row>
    <row r="55" spans="1:23">
      <c r="A55" s="14" t="s">
        <v>90</v>
      </c>
      <c r="B55" s="14">
        <v>44931.279719758248</v>
      </c>
      <c r="C55" s="14">
        <v>87.743888837264606</v>
      </c>
      <c r="D55" s="15">
        <v>4.8281482266201839E-2</v>
      </c>
      <c r="E55" s="15">
        <v>6.3655222021628312E-4</v>
      </c>
      <c r="F55" s="15">
        <v>8.9726164081039853E-2</v>
      </c>
      <c r="G55" s="15">
        <v>3.6667687943852381E-3</v>
      </c>
      <c r="H55" s="15">
        <v>1.3478365587931711E-2</v>
      </c>
      <c r="I55" s="15">
        <v>5.2135752773578494E-4</v>
      </c>
      <c r="J55" s="16">
        <v>0.94652914558157475</v>
      </c>
      <c r="K55" s="17"/>
      <c r="L55" s="14">
        <v>113.08450042050036</v>
      </c>
      <c r="M55" s="14">
        <v>30.819782973099834</v>
      </c>
      <c r="N55" s="14">
        <v>87.248250053192479</v>
      </c>
      <c r="O55" s="18">
        <v>3.4108797823491699</v>
      </c>
      <c r="P55" s="14">
        <v>86.306787714593881</v>
      </c>
      <c r="Q55" s="18">
        <v>3.3153370717538166</v>
      </c>
      <c r="R55" s="20">
        <v>31.026195522949074</v>
      </c>
      <c r="S55" s="21"/>
      <c r="T55" s="16">
        <v>74.192971950203088</v>
      </c>
      <c r="U55" s="16">
        <v>2.8698631283575406</v>
      </c>
      <c r="V55" s="16">
        <v>4.8281482266201839E-2</v>
      </c>
      <c r="W55" s="16">
        <v>6.3655222021628312E-4</v>
      </c>
    </row>
    <row r="56" spans="1:23">
      <c r="A56" s="14" t="s">
        <v>80</v>
      </c>
      <c r="B56" s="14">
        <v>137894.05909169986</v>
      </c>
      <c r="C56" s="14">
        <v>88.658456113183234</v>
      </c>
      <c r="D56" s="15">
        <v>4.8627408963520011E-2</v>
      </c>
      <c r="E56" s="15">
        <v>5.1810972915920502E-4</v>
      </c>
      <c r="F56" s="15">
        <v>9.0772511297074018E-2</v>
      </c>
      <c r="G56" s="15">
        <v>3.5861193273110043E-3</v>
      </c>
      <c r="H56" s="15">
        <v>1.3538543556506596E-2</v>
      </c>
      <c r="I56" s="15">
        <v>5.150440600432258E-4</v>
      </c>
      <c r="J56" s="16">
        <v>0.96294625957188495</v>
      </c>
      <c r="K56" s="17"/>
      <c r="L56" s="14">
        <v>129.90502140033973</v>
      </c>
      <c r="M56" s="14">
        <v>24.874115979308101</v>
      </c>
      <c r="N56" s="14">
        <v>88.22274577247974</v>
      </c>
      <c r="O56" s="18">
        <v>3.3327867523860704</v>
      </c>
      <c r="P56" s="14">
        <v>86.68954930719292</v>
      </c>
      <c r="Q56" s="18">
        <v>3.2750052177066209</v>
      </c>
      <c r="R56" s="20">
        <v>49.850844119639561</v>
      </c>
      <c r="S56" s="21"/>
      <c r="T56" s="16">
        <v>73.863188889280636</v>
      </c>
      <c r="U56" s="16">
        <v>2.8099622780318563</v>
      </c>
      <c r="V56" s="16">
        <v>4.8627408963520011E-2</v>
      </c>
      <c r="W56" s="16">
        <v>5.1810972915920502E-4</v>
      </c>
    </row>
    <row r="57" spans="1:23">
      <c r="A57" s="14" t="s">
        <v>129</v>
      </c>
      <c r="B57" s="14">
        <v>3322.0221827322366</v>
      </c>
      <c r="C57" s="14">
        <v>40.279777510394361</v>
      </c>
      <c r="D57" s="15">
        <v>5.0106102820540233E-2</v>
      </c>
      <c r="E57" s="15">
        <v>2.5833136253215626E-3</v>
      </c>
      <c r="F57" s="15">
        <v>9.4360993258179954E-2</v>
      </c>
      <c r="G57" s="15">
        <v>5.5693820977569738E-3</v>
      </c>
      <c r="H57" s="15">
        <v>1.3658424416436211E-2</v>
      </c>
      <c r="I57" s="15">
        <v>3.9242616944929089E-4</v>
      </c>
      <c r="J57" s="16">
        <v>0.48679134351477726</v>
      </c>
      <c r="K57" s="17"/>
      <c r="L57" s="14">
        <v>199.91814792918964</v>
      </c>
      <c r="M57" s="14">
        <v>115.52747850463098</v>
      </c>
      <c r="N57" s="14">
        <v>91.557724654264334</v>
      </c>
      <c r="O57" s="18">
        <v>5.1543458845355161</v>
      </c>
      <c r="P57" s="14">
        <v>87.451983040790836</v>
      </c>
      <c r="Q57" s="18">
        <v>2.4951719528428526</v>
      </c>
      <c r="R57" s="20">
        <v>128.60333291234852</v>
      </c>
      <c r="S57" s="21"/>
      <c r="T57" s="16">
        <v>73.214886981885314</v>
      </c>
      <c r="U57" s="16">
        <v>2.1035689600031251</v>
      </c>
      <c r="V57" s="16">
        <v>5.0106102820540233E-2</v>
      </c>
      <c r="W57" s="16">
        <v>2.5833136253215626E-3</v>
      </c>
    </row>
    <row r="58" spans="1:23">
      <c r="A58" s="14" t="s">
        <v>85</v>
      </c>
      <c r="B58" s="14">
        <v>17368.726565368081</v>
      </c>
      <c r="C58" s="14">
        <v>67.466894426994571</v>
      </c>
      <c r="D58" s="15">
        <v>4.7386399888765654E-2</v>
      </c>
      <c r="E58" s="15">
        <v>1.191931768204698E-3</v>
      </c>
      <c r="F58" s="15">
        <v>9.0082520148375964E-2</v>
      </c>
      <c r="G58" s="15">
        <v>3.9112271964763254E-3</v>
      </c>
      <c r="H58" s="15">
        <v>1.3787500388548493E-2</v>
      </c>
      <c r="I58" s="15">
        <v>4.8793918851059576E-4</v>
      </c>
      <c r="J58" s="16">
        <v>0.81509390434225515</v>
      </c>
      <c r="K58" s="17"/>
      <c r="L58" s="14">
        <v>68.74418900389243</v>
      </c>
      <c r="M58" s="14">
        <v>58.784953409932825</v>
      </c>
      <c r="N58" s="14">
        <v>87.580240578360701</v>
      </c>
      <c r="O58" s="18">
        <v>3.636684411797404</v>
      </c>
      <c r="P58" s="14">
        <v>88.272796230567565</v>
      </c>
      <c r="Q58" s="18">
        <v>3.1019334790139368</v>
      </c>
      <c r="R58" s="20">
        <v>-22.123018710845678</v>
      </c>
      <c r="S58" s="21"/>
      <c r="T58" s="16">
        <v>72.529463051226571</v>
      </c>
      <c r="U58" s="16">
        <v>2.5668153288843158</v>
      </c>
      <c r="V58" s="16">
        <v>4.7386399888765654E-2</v>
      </c>
      <c r="W58" s="16">
        <v>1.191931768204698E-3</v>
      </c>
    </row>
    <row r="59" spans="1:23">
      <c r="A59" s="14" t="s">
        <v>88</v>
      </c>
      <c r="B59" s="14">
        <v>43761.499294775494</v>
      </c>
      <c r="C59" s="14">
        <v>95.803568190027377</v>
      </c>
      <c r="D59" s="15">
        <v>5.006944226455369E-2</v>
      </c>
      <c r="E59" s="15">
        <v>8.2802413698154385E-4</v>
      </c>
      <c r="F59" s="15">
        <v>9.9169132761973006E-2</v>
      </c>
      <c r="G59" s="15">
        <v>4.3887031387255578E-3</v>
      </c>
      <c r="H59" s="15">
        <v>1.4364896025542431E-2</v>
      </c>
      <c r="I59" s="15">
        <v>5.8965959246707093E-4</v>
      </c>
      <c r="J59" s="16">
        <v>0.92755397555049002</v>
      </c>
      <c r="K59" s="17"/>
      <c r="L59" s="14">
        <v>198.21814125217932</v>
      </c>
      <c r="M59" s="14">
        <v>37.970874681054511</v>
      </c>
      <c r="N59" s="14">
        <v>96.009098383744131</v>
      </c>
      <c r="O59" s="18">
        <v>4.04609445725238</v>
      </c>
      <c r="P59" s="14">
        <v>91.943261556689407</v>
      </c>
      <c r="Q59" s="18">
        <v>3.7462707642192612</v>
      </c>
      <c r="R59" s="20">
        <v>115.58745893516522</v>
      </c>
      <c r="S59" s="21"/>
      <c r="T59" s="16">
        <v>69.614148144329434</v>
      </c>
      <c r="U59" s="16">
        <v>2.8575668178689488</v>
      </c>
      <c r="V59" s="16">
        <v>5.006944226455369E-2</v>
      </c>
      <c r="W59" s="16">
        <v>8.2802413698154385E-4</v>
      </c>
    </row>
    <row r="60" spans="1:23">
      <c r="A60" s="14" t="s">
        <v>89</v>
      </c>
      <c r="B60" s="14">
        <v>288442.56979666726</v>
      </c>
      <c r="C60" s="14">
        <v>98.989750044034409</v>
      </c>
      <c r="D60" s="15">
        <v>4.853570557483132E-2</v>
      </c>
      <c r="E60" s="15">
        <v>4.9918557640272966E-4</v>
      </c>
      <c r="F60" s="15">
        <v>0.1173867880867786</v>
      </c>
      <c r="G60" s="15">
        <v>4.6210924456518932E-3</v>
      </c>
      <c r="H60" s="15">
        <v>1.7541090835241097E-2</v>
      </c>
      <c r="I60" s="15">
        <v>6.665457802332987E-4</v>
      </c>
      <c r="J60" s="16">
        <v>0.96526808853649937</v>
      </c>
      <c r="K60" s="17"/>
      <c r="L60" s="14">
        <v>125.46277425153873</v>
      </c>
      <c r="M60" s="14">
        <v>24.036855022735594</v>
      </c>
      <c r="N60" s="14">
        <v>112.70014131473216</v>
      </c>
      <c r="O60" s="18">
        <v>4.1905838954839965</v>
      </c>
      <c r="P60" s="14">
        <v>112.09683566450126</v>
      </c>
      <c r="Q60" s="18">
        <v>4.2213759157290411</v>
      </c>
      <c r="R60" s="20">
        <v>11.923564575043756</v>
      </c>
      <c r="S60" s="21"/>
      <c r="T60" s="16">
        <v>57.00899729627649</v>
      </c>
      <c r="U60" s="16">
        <v>2.1662909644605541</v>
      </c>
      <c r="V60" s="16">
        <v>4.853570557483132E-2</v>
      </c>
      <c r="W60" s="16">
        <v>4.9918557640272966E-4</v>
      </c>
    </row>
    <row r="61" spans="1:23">
      <c r="A61" s="14" t="s">
        <v>130</v>
      </c>
      <c r="B61" s="14">
        <v>22921.586253159981</v>
      </c>
      <c r="C61" s="14">
        <v>35.564077979452968</v>
      </c>
      <c r="D61" s="15">
        <v>5.0097747295598724E-2</v>
      </c>
      <c r="E61" s="15">
        <v>9.5798965282953752E-4</v>
      </c>
      <c r="F61" s="15">
        <v>0.1534516783653507</v>
      </c>
      <c r="G61" s="15">
        <v>5.8945451982627146E-3</v>
      </c>
      <c r="H61" s="15">
        <v>2.2215299384026076E-2</v>
      </c>
      <c r="I61" s="15">
        <v>7.4010460965202906E-4</v>
      </c>
      <c r="J61" s="16">
        <v>0.86728588732856393</v>
      </c>
      <c r="K61" s="17"/>
      <c r="L61" s="14">
        <v>199.53084522684205</v>
      </c>
      <c r="M61" s="14">
        <v>43.816250555782602</v>
      </c>
      <c r="N61" s="14">
        <v>144.95497429738643</v>
      </c>
      <c r="O61" s="18">
        <v>5.1757520667153756</v>
      </c>
      <c r="P61" s="14">
        <v>141.64147851171148</v>
      </c>
      <c r="Q61" s="18">
        <v>4.6656458087263672</v>
      </c>
      <c r="R61" s="20">
        <v>40.870349083756594</v>
      </c>
      <c r="S61" s="21"/>
      <c r="T61" s="16">
        <v>45.014023115936517</v>
      </c>
      <c r="U61" s="16">
        <v>1.4996460516324548</v>
      </c>
      <c r="V61" s="16">
        <v>5.0097747295598724E-2</v>
      </c>
      <c r="W61" s="16">
        <v>9.5798965282953752E-4</v>
      </c>
    </row>
    <row r="62" spans="1:23">
      <c r="A62" s="14" t="s">
        <v>112</v>
      </c>
      <c r="B62" s="14">
        <v>109787.61334114258</v>
      </c>
      <c r="C62" s="14">
        <v>65.816771352947953</v>
      </c>
      <c r="D62" s="15">
        <v>4.9650658235911714E-2</v>
      </c>
      <c r="E62" s="15">
        <v>5.421791523555191E-4</v>
      </c>
      <c r="F62" s="15">
        <v>0.17255288444962918</v>
      </c>
      <c r="G62" s="15">
        <v>6.3793822374172589E-3</v>
      </c>
      <c r="H62" s="15">
        <v>2.5205536062634034E-2</v>
      </c>
      <c r="I62" s="15">
        <v>8.9028754534375206E-4</v>
      </c>
      <c r="J62" s="16">
        <v>0.95538398778188494</v>
      </c>
      <c r="K62" s="17"/>
      <c r="L62" s="14">
        <v>178.67172514643377</v>
      </c>
      <c r="M62" s="14">
        <v>25.261395280263656</v>
      </c>
      <c r="N62" s="14">
        <v>161.63204988511416</v>
      </c>
      <c r="O62" s="18">
        <v>5.5093118511789214</v>
      </c>
      <c r="P62" s="14">
        <v>160.47133264309417</v>
      </c>
      <c r="Q62" s="18">
        <v>5.5956308825696794</v>
      </c>
      <c r="R62" s="20">
        <v>11.341834210238201</v>
      </c>
      <c r="S62" s="21"/>
      <c r="T62" s="16">
        <v>39.673823937529768</v>
      </c>
      <c r="U62" s="16">
        <v>1.4013235520947867</v>
      </c>
      <c r="V62" s="16">
        <v>4.9650658235911714E-2</v>
      </c>
      <c r="W62" s="16">
        <v>5.421791523555191E-4</v>
      </c>
    </row>
    <row r="63" spans="1:23">
      <c r="A63" s="14" t="s">
        <v>117</v>
      </c>
      <c r="B63" s="14">
        <v>42482.577083227479</v>
      </c>
      <c r="C63" s="14">
        <v>72.6815259361871</v>
      </c>
      <c r="D63" s="15">
        <v>5.0470880300038622E-2</v>
      </c>
      <c r="E63" s="15">
        <v>8.4597402244120925E-4</v>
      </c>
      <c r="F63" s="15">
        <v>0.17936250720587696</v>
      </c>
      <c r="G63" s="15">
        <v>7.1902505295635194E-3</v>
      </c>
      <c r="H63" s="15">
        <v>2.5774456231445152E-2</v>
      </c>
      <c r="I63" s="15">
        <v>9.3858686196168588E-4</v>
      </c>
      <c r="J63" s="16">
        <v>0.90839053921402457</v>
      </c>
      <c r="K63" s="17"/>
      <c r="L63" s="14">
        <v>216.73754872789638</v>
      </c>
      <c r="M63" s="14">
        <v>38.350600101711876</v>
      </c>
      <c r="N63" s="14">
        <v>167.51184887074942</v>
      </c>
      <c r="O63" s="18">
        <v>6.1717180846735573</v>
      </c>
      <c r="P63" s="14">
        <v>164.04766703207756</v>
      </c>
      <c r="Q63" s="18">
        <v>5.8957923805497501</v>
      </c>
      <c r="R63" s="20">
        <v>32.118641276084681</v>
      </c>
      <c r="S63" s="21"/>
      <c r="T63" s="16">
        <v>38.798102703714378</v>
      </c>
      <c r="U63" s="16">
        <v>1.4128480205265885</v>
      </c>
      <c r="V63" s="16">
        <v>5.0470880300038622E-2</v>
      </c>
      <c r="W63" s="16">
        <v>8.4597402244120925E-4</v>
      </c>
    </row>
    <row r="64" spans="1:23">
      <c r="A64" s="14" t="s">
        <v>115</v>
      </c>
      <c r="B64" s="14">
        <v>14384.748596944068</v>
      </c>
      <c r="C64" s="14">
        <v>50.884116021726619</v>
      </c>
      <c r="D64" s="15">
        <v>4.9047332304521525E-2</v>
      </c>
      <c r="E64" s="15">
        <v>1.4769203628363394E-3</v>
      </c>
      <c r="F64" s="15">
        <v>0.17650057969088367</v>
      </c>
      <c r="G64" s="15">
        <v>8.2022318437329385E-3</v>
      </c>
      <c r="H64" s="15">
        <v>2.6099336715444513E-2</v>
      </c>
      <c r="I64" s="15">
        <v>9.238026938636866E-4</v>
      </c>
      <c r="J64" s="16">
        <v>0.76166473662811141</v>
      </c>
      <c r="K64" s="17"/>
      <c r="L64" s="14">
        <v>150.09421281467371</v>
      </c>
      <c r="M64" s="14">
        <v>69.089767232982808</v>
      </c>
      <c r="N64" s="14">
        <v>165.04485140893709</v>
      </c>
      <c r="O64" s="18">
        <v>7.0544034822883361</v>
      </c>
      <c r="P64" s="14">
        <v>166.08903447313961</v>
      </c>
      <c r="Q64" s="18">
        <v>5.8011299942741061</v>
      </c>
      <c r="R64" s="20">
        <v>-9.6302695173127955</v>
      </c>
      <c r="S64" s="21"/>
      <c r="T64" s="16">
        <v>38.315149955831679</v>
      </c>
      <c r="U64" s="16">
        <v>1.3561892062966769</v>
      </c>
      <c r="V64" s="16">
        <v>4.9047332304521525E-2</v>
      </c>
      <c r="W64" s="16">
        <v>1.4769203628363394E-3</v>
      </c>
    </row>
    <row r="65" spans="1:23">
      <c r="A65" s="14" t="s">
        <v>106</v>
      </c>
      <c r="B65" s="14">
        <v>145561.94593115803</v>
      </c>
      <c r="C65" s="14">
        <v>89.682847665647188</v>
      </c>
      <c r="D65" s="15">
        <v>8.8757281530251766E-2</v>
      </c>
      <c r="E65" s="15">
        <v>8.9265219374038882E-4</v>
      </c>
      <c r="F65" s="15">
        <v>2.9135115831365259</v>
      </c>
      <c r="G65" s="15">
        <v>0.12582422113425923</v>
      </c>
      <c r="H65" s="15">
        <v>0.23807373323125999</v>
      </c>
      <c r="I65" s="15">
        <v>9.9988745882297492E-3</v>
      </c>
      <c r="J65" s="16">
        <v>0.97250565945037326</v>
      </c>
      <c r="K65" s="17"/>
      <c r="L65" s="14">
        <v>1398.9269949300412</v>
      </c>
      <c r="M65" s="14">
        <v>19.156002802442345</v>
      </c>
      <c r="N65" s="14">
        <v>1385.4242514575385</v>
      </c>
      <c r="O65" s="18">
        <v>32.131999315295161</v>
      </c>
      <c r="P65" s="14">
        <v>1376.6751383335868</v>
      </c>
      <c r="Q65" s="18">
        <v>51.853129820633512</v>
      </c>
      <c r="R65" s="20">
        <v>1.6163476754137873</v>
      </c>
      <c r="S65" s="21"/>
      <c r="T65" s="16">
        <v>4.2003793800663436</v>
      </c>
      <c r="U65" s="16">
        <v>0.17641201351462218</v>
      </c>
      <c r="V65" s="16">
        <v>8.8757281530251766E-2</v>
      </c>
      <c r="W65" s="16">
        <v>8.9265219374038882E-4</v>
      </c>
    </row>
    <row r="66" spans="1:23">
      <c r="A66" s="14" t="s">
        <v>126</v>
      </c>
      <c r="B66" s="14">
        <v>142629.16308850967</v>
      </c>
      <c r="C66" s="14">
        <v>125.78647220366905</v>
      </c>
      <c r="D66" s="15">
        <v>0.21564203315049399</v>
      </c>
      <c r="E66" s="15">
        <v>2.6509606521769673E-3</v>
      </c>
      <c r="F66" s="15">
        <v>17.241663053114671</v>
      </c>
      <c r="G66" s="15">
        <v>0.67569562150764506</v>
      </c>
      <c r="H66" s="15">
        <v>0.57988845304601322</v>
      </c>
      <c r="I66" s="15">
        <v>2.1578602948735686E-2</v>
      </c>
      <c r="J66" s="16">
        <v>0.94952611091944328</v>
      </c>
      <c r="K66" s="17"/>
      <c r="L66" s="14">
        <v>2948.4314364885981</v>
      </c>
      <c r="M66" s="14">
        <v>19.711024367099526</v>
      </c>
      <c r="N66" s="14">
        <v>2948.376053863527</v>
      </c>
      <c r="O66" s="18">
        <v>36.931301513089693</v>
      </c>
      <c r="P66" s="14">
        <v>2948.2948925618598</v>
      </c>
      <c r="Q66" s="18">
        <v>87.451242086082402</v>
      </c>
      <c r="R66" s="20">
        <v>4.6312845802143343E-3</v>
      </c>
      <c r="S66" s="21"/>
      <c r="T66" s="16">
        <v>1.724469585050785</v>
      </c>
      <c r="U66" s="16">
        <v>6.4170349103380389E-2</v>
      </c>
      <c r="V66" s="16">
        <v>0.21564203315049399</v>
      </c>
      <c r="W66" s="16">
        <v>2.6509606521769673E-3</v>
      </c>
    </row>
  </sheetData>
  <sortState ref="A5:W66">
    <sortCondition ref="P5:P66"/>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X241"/>
  <sheetViews>
    <sheetView topLeftCell="A43" zoomScale="96" zoomScaleNormal="96" workbookViewId="0">
      <selection activeCell="B4" sqref="B4:D4"/>
    </sheetView>
  </sheetViews>
  <sheetFormatPr defaultColWidth="8.85546875" defaultRowHeight="14.25"/>
  <cols>
    <col min="1" max="1" width="11.85546875" style="232" customWidth="1"/>
    <col min="2" max="2" width="8.85546875" style="232"/>
    <col min="3" max="3" width="9.5703125" style="232" customWidth="1"/>
    <col min="4" max="4" width="16.140625" style="232" customWidth="1"/>
    <col min="5" max="18" width="4.42578125" style="232" customWidth="1"/>
    <col min="19" max="19" width="10.7109375" style="232" customWidth="1"/>
    <col min="20" max="23" width="4.42578125" style="232" customWidth="1"/>
    <col min="24" max="24" width="14.7109375" style="232" bestFit="1" customWidth="1"/>
    <col min="25" max="25" width="15.42578125" style="232" bestFit="1" customWidth="1"/>
    <col min="26" max="27" width="8.85546875" style="232"/>
    <col min="28" max="28" width="10.28515625" style="232" customWidth="1"/>
    <col min="29" max="29" width="11" style="232" customWidth="1"/>
    <col min="30" max="30" width="12.7109375" style="232" customWidth="1"/>
    <col min="31" max="31" width="13.140625" style="232" customWidth="1"/>
    <col min="32" max="32" width="18.85546875" style="232" customWidth="1"/>
    <col min="33" max="33" width="22.5703125" style="232" customWidth="1"/>
    <col min="34" max="34" width="13.42578125" style="232" customWidth="1"/>
    <col min="35" max="35" width="13.28515625" style="232" customWidth="1"/>
    <col min="36" max="36" width="12" style="232" customWidth="1"/>
    <col min="37" max="37" width="10.5703125" style="232" customWidth="1"/>
    <col min="38" max="64" width="9.85546875" style="232" customWidth="1"/>
    <col min="65" max="65" width="11" style="232" customWidth="1"/>
    <col min="66" max="66" width="11.5703125" style="232" customWidth="1"/>
    <col min="67" max="67" width="12.140625" style="232" bestFit="1" customWidth="1"/>
    <col min="68" max="68" width="7.28515625" style="232" customWidth="1"/>
    <col min="69" max="69" width="11.7109375" style="232" bestFit="1" customWidth="1"/>
    <col min="70" max="70" width="16.140625" style="232" bestFit="1" customWidth="1"/>
    <col min="71" max="72" width="8.85546875" style="232"/>
    <col min="73" max="73" width="13.28515625" style="232" bestFit="1" customWidth="1"/>
    <col min="74" max="74" width="13" style="232" bestFit="1" customWidth="1"/>
    <col min="75" max="16384" width="8.85546875" style="232"/>
  </cols>
  <sheetData>
    <row r="1" spans="1:44" ht="37.5" customHeight="1">
      <c r="A1" s="429" t="s">
        <v>718</v>
      </c>
      <c r="B1" s="429"/>
      <c r="C1" s="429"/>
      <c r="D1" s="429"/>
      <c r="E1" s="429"/>
      <c r="F1" s="429"/>
      <c r="G1" s="429"/>
      <c r="H1" s="429"/>
      <c r="I1" s="429"/>
      <c r="J1" s="429"/>
      <c r="K1" s="429"/>
      <c r="L1" s="429"/>
      <c r="M1" s="429"/>
      <c r="N1" s="429"/>
      <c r="O1" s="429"/>
      <c r="P1" s="429"/>
      <c r="Q1" s="429"/>
      <c r="R1" s="429"/>
      <c r="S1" s="429"/>
      <c r="T1" s="429"/>
      <c r="U1" s="429"/>
      <c r="V1" s="429"/>
      <c r="W1" s="429"/>
      <c r="X1" s="429"/>
      <c r="Y1" s="429"/>
    </row>
    <row r="2" spans="1:44" ht="17.25" customHeight="1" thickBot="1">
      <c r="A2" s="399"/>
      <c r="B2" s="400"/>
      <c r="C2" s="400"/>
      <c r="D2" s="400"/>
      <c r="E2" s="405" t="s">
        <v>696</v>
      </c>
      <c r="F2" s="406"/>
      <c r="G2" s="406"/>
      <c r="H2" s="406"/>
      <c r="I2" s="406"/>
      <c r="J2" s="406"/>
      <c r="K2" s="406"/>
      <c r="L2" s="406"/>
      <c r="M2" s="406"/>
      <c r="N2" s="406"/>
      <c r="O2" s="406"/>
      <c r="P2" s="406"/>
      <c r="Q2" s="406"/>
      <c r="R2" s="406"/>
      <c r="S2" s="406"/>
      <c r="T2" s="406"/>
      <c r="U2" s="406"/>
      <c r="V2" s="407"/>
      <c r="W2" s="403"/>
      <c r="X2" s="403"/>
      <c r="Y2" s="404"/>
    </row>
    <row r="3" spans="1:44" ht="51" customHeight="1" thickBot="1">
      <c r="A3" s="401"/>
      <c r="B3" s="402"/>
      <c r="C3" s="402"/>
      <c r="D3" s="402"/>
      <c r="E3" s="432" t="s">
        <v>430</v>
      </c>
      <c r="F3" s="433"/>
      <c r="G3" s="433"/>
      <c r="H3" s="433"/>
      <c r="I3" s="434" t="s">
        <v>431</v>
      </c>
      <c r="J3" s="434"/>
      <c r="K3" s="434"/>
      <c r="L3" s="434"/>
      <c r="M3" s="434"/>
      <c r="N3" s="435"/>
      <c r="O3" s="436" t="s">
        <v>428</v>
      </c>
      <c r="P3" s="437"/>
      <c r="Q3" s="438"/>
      <c r="R3" s="439" t="s">
        <v>429</v>
      </c>
      <c r="S3" s="435"/>
      <c r="T3" s="436" t="s">
        <v>359</v>
      </c>
      <c r="U3" s="437"/>
      <c r="V3" s="438"/>
      <c r="X3" s="430" t="s">
        <v>707</v>
      </c>
      <c r="Y3" s="431"/>
      <c r="AA3" s="227"/>
      <c r="AB3" s="227"/>
      <c r="AC3" s="227"/>
      <c r="AD3" s="227"/>
      <c r="AE3" s="227"/>
      <c r="AF3" s="227"/>
      <c r="AG3" s="227"/>
      <c r="AH3" s="227"/>
      <c r="AI3" s="227"/>
      <c r="AJ3" s="227"/>
      <c r="AK3" s="227"/>
      <c r="AL3" s="227"/>
      <c r="AM3" s="227"/>
      <c r="AN3" s="227"/>
      <c r="AO3" s="227"/>
      <c r="AP3" s="227"/>
      <c r="AQ3" s="227"/>
      <c r="AR3" s="227"/>
    </row>
    <row r="4" spans="1:44" ht="105" customHeight="1" thickBot="1">
      <c r="A4" s="318" t="s">
        <v>639</v>
      </c>
      <c r="B4" s="427"/>
      <c r="C4" s="428"/>
      <c r="D4" s="319" t="s">
        <v>708</v>
      </c>
      <c r="E4" s="233" t="s">
        <v>360</v>
      </c>
      <c r="F4" s="234" t="s">
        <v>361</v>
      </c>
      <c r="G4" s="234" t="s">
        <v>362</v>
      </c>
      <c r="H4" s="235" t="s">
        <v>363</v>
      </c>
      <c r="I4" s="236" t="s">
        <v>364</v>
      </c>
      <c r="J4" s="237" t="s">
        <v>365</v>
      </c>
      <c r="K4" s="237" t="s">
        <v>366</v>
      </c>
      <c r="L4" s="237" t="s">
        <v>367</v>
      </c>
      <c r="M4" s="237" t="s">
        <v>368</v>
      </c>
      <c r="N4" s="238" t="s">
        <v>369</v>
      </c>
      <c r="O4" s="233" t="s">
        <v>370</v>
      </c>
      <c r="P4" s="239" t="s">
        <v>371</v>
      </c>
      <c r="Q4" s="235" t="s">
        <v>372</v>
      </c>
      <c r="R4" s="236" t="s">
        <v>373</v>
      </c>
      <c r="S4" s="240" t="s">
        <v>669</v>
      </c>
      <c r="T4" s="233" t="s">
        <v>668</v>
      </c>
      <c r="U4" s="241" t="s">
        <v>374</v>
      </c>
      <c r="V4" s="235" t="s">
        <v>359</v>
      </c>
      <c r="W4" s="242" t="s">
        <v>159</v>
      </c>
      <c r="X4" s="145" t="s">
        <v>356</v>
      </c>
      <c r="Y4" s="145" t="s">
        <v>163</v>
      </c>
      <c r="AA4" s="227"/>
      <c r="AB4" s="227"/>
      <c r="AC4" s="227"/>
      <c r="AD4" s="227"/>
      <c r="AE4" s="227"/>
      <c r="AF4" s="227"/>
      <c r="AG4" s="227"/>
      <c r="AH4" s="227"/>
      <c r="AI4" s="227"/>
      <c r="AJ4" s="227"/>
      <c r="AK4" s="227"/>
      <c r="AL4" s="227"/>
      <c r="AM4" s="227"/>
      <c r="AN4" s="227"/>
      <c r="AO4" s="227"/>
      <c r="AP4" s="227"/>
      <c r="AQ4" s="227"/>
      <c r="AR4" s="227"/>
    </row>
    <row r="5" spans="1:44" ht="18.75" customHeight="1">
      <c r="A5" s="243" t="s">
        <v>375</v>
      </c>
      <c r="B5" s="408"/>
      <c r="C5" s="409"/>
      <c r="D5" s="244" t="s">
        <v>376</v>
      </c>
      <c r="E5" s="260">
        <v>6</v>
      </c>
      <c r="F5" s="261"/>
      <c r="G5" s="261"/>
      <c r="H5" s="262"/>
      <c r="I5" s="263"/>
      <c r="J5" s="264">
        <v>11</v>
      </c>
      <c r="K5" s="264">
        <v>1</v>
      </c>
      <c r="L5" s="265"/>
      <c r="M5" s="264"/>
      <c r="N5" s="266">
        <v>3</v>
      </c>
      <c r="O5" s="267"/>
      <c r="P5" s="267">
        <v>3</v>
      </c>
      <c r="Q5" s="262"/>
      <c r="R5" s="264">
        <v>7</v>
      </c>
      <c r="S5" s="266">
        <v>6</v>
      </c>
      <c r="T5" s="260"/>
      <c r="U5" s="261"/>
      <c r="V5" s="268"/>
      <c r="W5" s="269">
        <f t="shared" ref="W5:W36" si="0">SUM(E5:V5)</f>
        <v>37</v>
      </c>
      <c r="X5" s="416">
        <v>47.802973368623874</v>
      </c>
      <c r="Y5" s="419">
        <v>-122.00573689628906</v>
      </c>
      <c r="AA5" s="227"/>
    </row>
    <row r="6" spans="1:44" ht="15.75" customHeight="1">
      <c r="A6" s="422" t="s">
        <v>176</v>
      </c>
      <c r="B6" s="410"/>
      <c r="C6" s="411"/>
      <c r="D6" s="245" t="s">
        <v>377</v>
      </c>
      <c r="E6" s="270"/>
      <c r="F6" s="271"/>
      <c r="G6" s="271"/>
      <c r="H6" s="272"/>
      <c r="I6" s="273"/>
      <c r="J6" s="274">
        <v>4</v>
      </c>
      <c r="K6" s="274"/>
      <c r="L6" s="275"/>
      <c r="M6" s="274"/>
      <c r="N6" s="276">
        <v>1</v>
      </c>
      <c r="O6" s="277"/>
      <c r="P6" s="277">
        <v>2</v>
      </c>
      <c r="Q6" s="272"/>
      <c r="R6" s="273">
        <v>4</v>
      </c>
      <c r="S6" s="276">
        <v>1</v>
      </c>
      <c r="T6" s="270"/>
      <c r="U6" s="271"/>
      <c r="V6" s="278"/>
      <c r="W6" s="279">
        <f t="shared" si="0"/>
        <v>12</v>
      </c>
      <c r="X6" s="417"/>
      <c r="Y6" s="420"/>
      <c r="AA6" s="227"/>
    </row>
    <row r="7" spans="1:44" ht="15" customHeight="1" thickBot="1">
      <c r="A7" s="423" t="s">
        <v>378</v>
      </c>
      <c r="B7" s="412"/>
      <c r="C7" s="413"/>
      <c r="D7" s="246" t="s">
        <v>379</v>
      </c>
      <c r="E7" s="280"/>
      <c r="F7" s="281"/>
      <c r="G7" s="281"/>
      <c r="H7" s="282"/>
      <c r="I7" s="283"/>
      <c r="J7" s="284">
        <v>1</v>
      </c>
      <c r="K7" s="284"/>
      <c r="L7" s="285"/>
      <c r="M7" s="284"/>
      <c r="N7" s="286"/>
      <c r="O7" s="287"/>
      <c r="P7" s="287"/>
      <c r="Q7" s="282"/>
      <c r="R7" s="283">
        <v>1</v>
      </c>
      <c r="S7" s="286"/>
      <c r="T7" s="280"/>
      <c r="U7" s="281"/>
      <c r="V7" s="288"/>
      <c r="W7" s="289">
        <f t="shared" si="0"/>
        <v>2</v>
      </c>
      <c r="X7" s="417"/>
      <c r="Y7" s="420"/>
      <c r="AA7" s="227"/>
    </row>
    <row r="8" spans="1:44" ht="17.25" customHeight="1">
      <c r="A8" s="424" t="s">
        <v>380</v>
      </c>
      <c r="B8" s="247" t="s">
        <v>697</v>
      </c>
      <c r="C8" s="248"/>
      <c r="D8" s="249" t="s">
        <v>381</v>
      </c>
      <c r="E8" s="290"/>
      <c r="F8" s="291"/>
      <c r="G8" s="291"/>
      <c r="H8" s="292"/>
      <c r="I8" s="293"/>
      <c r="J8" s="294"/>
      <c r="K8" s="294"/>
      <c r="L8" s="295"/>
      <c r="M8" s="294"/>
      <c r="N8" s="296"/>
      <c r="O8" s="297"/>
      <c r="P8" s="297"/>
      <c r="Q8" s="292"/>
      <c r="R8" s="293"/>
      <c r="S8" s="296"/>
      <c r="T8" s="290"/>
      <c r="U8" s="291"/>
      <c r="V8" s="298"/>
      <c r="W8" s="299">
        <f t="shared" si="0"/>
        <v>0</v>
      </c>
      <c r="X8" s="417"/>
      <c r="Y8" s="420"/>
      <c r="AA8" s="227"/>
    </row>
    <row r="9" spans="1:44" ht="15.75" customHeight="1" thickBot="1">
      <c r="A9" s="425"/>
      <c r="B9" s="414">
        <f>(100*(SUM(W5:W6)/W9))</f>
        <v>96.078431372549019</v>
      </c>
      <c r="C9" s="415"/>
      <c r="D9" s="250" t="s">
        <v>159</v>
      </c>
      <c r="E9" s="300">
        <f>SUM(E5:E8)</f>
        <v>6</v>
      </c>
      <c r="F9" s="300">
        <f t="shared" ref="F9:V9" si="1">SUM(F5:F8)</f>
        <v>0</v>
      </c>
      <c r="G9" s="300">
        <f t="shared" si="1"/>
        <v>0</v>
      </c>
      <c r="H9" s="300">
        <f t="shared" si="1"/>
        <v>0</v>
      </c>
      <c r="I9" s="300">
        <f t="shared" si="1"/>
        <v>0</v>
      </c>
      <c r="J9" s="301">
        <f t="shared" si="1"/>
        <v>16</v>
      </c>
      <c r="K9" s="301">
        <f t="shared" si="1"/>
        <v>1</v>
      </c>
      <c r="L9" s="302">
        <f t="shared" si="1"/>
        <v>0</v>
      </c>
      <c r="M9" s="301">
        <f t="shared" si="1"/>
        <v>0</v>
      </c>
      <c r="N9" s="303">
        <f t="shared" si="1"/>
        <v>4</v>
      </c>
      <c r="O9" s="302">
        <f t="shared" si="1"/>
        <v>0</v>
      </c>
      <c r="P9" s="302">
        <f t="shared" si="1"/>
        <v>5</v>
      </c>
      <c r="Q9" s="300">
        <f t="shared" si="1"/>
        <v>0</v>
      </c>
      <c r="R9" s="300">
        <f t="shared" si="1"/>
        <v>12</v>
      </c>
      <c r="S9" s="300">
        <f t="shared" si="1"/>
        <v>7</v>
      </c>
      <c r="T9" s="300">
        <f t="shared" si="1"/>
        <v>0</v>
      </c>
      <c r="U9" s="300">
        <f t="shared" si="1"/>
        <v>0</v>
      </c>
      <c r="V9" s="302">
        <f t="shared" si="1"/>
        <v>0</v>
      </c>
      <c r="W9" s="304">
        <f t="shared" si="0"/>
        <v>51</v>
      </c>
      <c r="X9" s="418"/>
      <c r="Y9" s="421"/>
      <c r="AA9" s="227"/>
    </row>
    <row r="10" spans="1:44" ht="18">
      <c r="A10" s="251" t="s">
        <v>382</v>
      </c>
      <c r="B10" s="408"/>
      <c r="C10" s="409"/>
      <c r="D10" s="252" t="s">
        <v>376</v>
      </c>
      <c r="E10" s="260">
        <v>2</v>
      </c>
      <c r="F10" s="261"/>
      <c r="G10" s="261"/>
      <c r="H10" s="262"/>
      <c r="I10" s="263">
        <v>1</v>
      </c>
      <c r="J10" s="264">
        <v>9</v>
      </c>
      <c r="K10" s="264">
        <v>1</v>
      </c>
      <c r="L10" s="265"/>
      <c r="M10" s="264"/>
      <c r="N10" s="266"/>
      <c r="O10" s="267"/>
      <c r="P10" s="267">
        <v>1</v>
      </c>
      <c r="Q10" s="262"/>
      <c r="R10" s="263">
        <v>1</v>
      </c>
      <c r="S10" s="266">
        <v>1</v>
      </c>
      <c r="T10" s="260">
        <v>1</v>
      </c>
      <c r="U10" s="261"/>
      <c r="V10" s="268"/>
      <c r="W10" s="269">
        <f t="shared" si="0"/>
        <v>17</v>
      </c>
      <c r="X10" s="416">
        <v>47.80296166787393</v>
      </c>
      <c r="Y10" s="419">
        <v>-122.0055615934762</v>
      </c>
      <c r="AA10" s="227"/>
    </row>
    <row r="11" spans="1:44" ht="15.75" customHeight="1">
      <c r="A11" s="422" t="s">
        <v>176</v>
      </c>
      <c r="B11" s="410"/>
      <c r="C11" s="411"/>
      <c r="D11" s="253" t="s">
        <v>377</v>
      </c>
      <c r="E11" s="280"/>
      <c r="F11" s="281">
        <v>1</v>
      </c>
      <c r="G11" s="281">
        <v>2</v>
      </c>
      <c r="H11" s="282"/>
      <c r="I11" s="273"/>
      <c r="J11" s="274">
        <v>6</v>
      </c>
      <c r="K11" s="274">
        <v>4</v>
      </c>
      <c r="L11" s="275"/>
      <c r="M11" s="274"/>
      <c r="N11" s="276"/>
      <c r="O11" s="287"/>
      <c r="P11" s="287">
        <v>6</v>
      </c>
      <c r="Q11" s="282"/>
      <c r="R11" s="273">
        <v>3</v>
      </c>
      <c r="S11" s="276">
        <v>2</v>
      </c>
      <c r="T11" s="280"/>
      <c r="U11" s="281"/>
      <c r="V11" s="288"/>
      <c r="W11" s="279">
        <f t="shared" si="0"/>
        <v>24</v>
      </c>
      <c r="X11" s="417"/>
      <c r="Y11" s="420"/>
    </row>
    <row r="12" spans="1:44" ht="15.75" customHeight="1" thickBot="1">
      <c r="A12" s="423" t="s">
        <v>378</v>
      </c>
      <c r="B12" s="412"/>
      <c r="C12" s="413"/>
      <c r="D12" s="254" t="s">
        <v>379</v>
      </c>
      <c r="E12" s="305"/>
      <c r="F12" s="306">
        <v>1</v>
      </c>
      <c r="G12" s="306"/>
      <c r="H12" s="307"/>
      <c r="I12" s="283"/>
      <c r="J12" s="284">
        <v>3</v>
      </c>
      <c r="K12" s="284">
        <v>1</v>
      </c>
      <c r="L12" s="285"/>
      <c r="M12" s="284"/>
      <c r="N12" s="286"/>
      <c r="O12" s="308"/>
      <c r="P12" s="308">
        <v>3</v>
      </c>
      <c r="Q12" s="307"/>
      <c r="R12" s="283"/>
      <c r="S12" s="286"/>
      <c r="T12" s="305"/>
      <c r="U12" s="306"/>
      <c r="V12" s="309"/>
      <c r="W12" s="289">
        <f t="shared" si="0"/>
        <v>8</v>
      </c>
      <c r="X12" s="417"/>
      <c r="Y12" s="420"/>
    </row>
    <row r="13" spans="1:44" ht="17.25" customHeight="1">
      <c r="A13" s="424" t="s">
        <v>698</v>
      </c>
      <c r="B13" s="247" t="s">
        <v>697</v>
      </c>
      <c r="C13" s="248"/>
      <c r="D13" s="249" t="s">
        <v>381</v>
      </c>
      <c r="E13" s="310"/>
      <c r="F13" s="311"/>
      <c r="G13" s="311"/>
      <c r="H13" s="312"/>
      <c r="I13" s="293"/>
      <c r="J13" s="294">
        <v>3</v>
      </c>
      <c r="K13" s="294"/>
      <c r="L13" s="295"/>
      <c r="M13" s="294"/>
      <c r="N13" s="296"/>
      <c r="O13" s="313"/>
      <c r="P13" s="313"/>
      <c r="Q13" s="312"/>
      <c r="R13" s="293"/>
      <c r="S13" s="296"/>
      <c r="T13" s="310"/>
      <c r="U13" s="311"/>
      <c r="V13" s="314"/>
      <c r="W13" s="299">
        <f t="shared" si="0"/>
        <v>3</v>
      </c>
      <c r="X13" s="417"/>
      <c r="Y13" s="420"/>
    </row>
    <row r="14" spans="1:44" ht="15.75" customHeight="1" thickBot="1">
      <c r="A14" s="425"/>
      <c r="B14" s="414">
        <f>(100*(SUM(W10:W11)/W14))</f>
        <v>78.84615384615384</v>
      </c>
      <c r="C14" s="415"/>
      <c r="D14" s="250" t="s">
        <v>159</v>
      </c>
      <c r="E14" s="300">
        <f>SUM(E10:E13)</f>
        <v>2</v>
      </c>
      <c r="F14" s="300">
        <f t="shared" ref="F14:V14" si="2">SUM(F10:F13)</f>
        <v>2</v>
      </c>
      <c r="G14" s="300">
        <f t="shared" si="2"/>
        <v>2</v>
      </c>
      <c r="H14" s="300">
        <f t="shared" si="2"/>
        <v>0</v>
      </c>
      <c r="I14" s="300">
        <f t="shared" si="2"/>
        <v>1</v>
      </c>
      <c r="J14" s="301">
        <f t="shared" si="2"/>
        <v>21</v>
      </c>
      <c r="K14" s="301">
        <f t="shared" si="2"/>
        <v>6</v>
      </c>
      <c r="L14" s="302">
        <f t="shared" si="2"/>
        <v>0</v>
      </c>
      <c r="M14" s="301">
        <f t="shared" si="2"/>
        <v>0</v>
      </c>
      <c r="N14" s="303">
        <f t="shared" si="2"/>
        <v>0</v>
      </c>
      <c r="O14" s="302">
        <f t="shared" si="2"/>
        <v>0</v>
      </c>
      <c r="P14" s="302">
        <f t="shared" si="2"/>
        <v>10</v>
      </c>
      <c r="Q14" s="300">
        <f t="shared" si="2"/>
        <v>0</v>
      </c>
      <c r="R14" s="300">
        <f t="shared" si="2"/>
        <v>4</v>
      </c>
      <c r="S14" s="300">
        <f t="shared" si="2"/>
        <v>3</v>
      </c>
      <c r="T14" s="300">
        <f t="shared" si="2"/>
        <v>1</v>
      </c>
      <c r="U14" s="300">
        <f t="shared" si="2"/>
        <v>0</v>
      </c>
      <c r="V14" s="302">
        <f t="shared" si="2"/>
        <v>0</v>
      </c>
      <c r="W14" s="315">
        <f t="shared" si="0"/>
        <v>52</v>
      </c>
      <c r="X14" s="418"/>
      <c r="Y14" s="421"/>
    </row>
    <row r="15" spans="1:44" ht="18">
      <c r="A15" s="251" t="s">
        <v>383</v>
      </c>
      <c r="B15" s="408"/>
      <c r="C15" s="409"/>
      <c r="D15" s="252" t="s">
        <v>376</v>
      </c>
      <c r="E15" s="260">
        <v>1</v>
      </c>
      <c r="F15" s="261"/>
      <c r="G15" s="261"/>
      <c r="H15" s="262"/>
      <c r="I15" s="263"/>
      <c r="J15" s="264">
        <v>5</v>
      </c>
      <c r="K15" s="264">
        <v>1</v>
      </c>
      <c r="L15" s="265">
        <v>2</v>
      </c>
      <c r="M15" s="264"/>
      <c r="N15" s="266"/>
      <c r="O15" s="267"/>
      <c r="P15" s="267">
        <v>12</v>
      </c>
      <c r="Q15" s="262"/>
      <c r="R15" s="263">
        <v>1</v>
      </c>
      <c r="S15" s="266">
        <v>3</v>
      </c>
      <c r="T15" s="260">
        <v>3</v>
      </c>
      <c r="U15" s="261"/>
      <c r="V15" s="268"/>
      <c r="W15" s="269">
        <f t="shared" si="0"/>
        <v>28</v>
      </c>
      <c r="X15" s="416">
        <v>47.804278066463091</v>
      </c>
      <c r="Y15" s="419">
        <v>-122.00411868189758</v>
      </c>
    </row>
    <row r="16" spans="1:44" ht="15.75" customHeight="1">
      <c r="A16" s="422" t="s">
        <v>176</v>
      </c>
      <c r="B16" s="410"/>
      <c r="C16" s="411"/>
      <c r="D16" s="253" t="s">
        <v>377</v>
      </c>
      <c r="E16" s="280"/>
      <c r="F16" s="281"/>
      <c r="G16" s="281"/>
      <c r="H16" s="282"/>
      <c r="I16" s="273"/>
      <c r="J16" s="274">
        <v>6</v>
      </c>
      <c r="K16" s="274"/>
      <c r="L16" s="275"/>
      <c r="M16" s="274"/>
      <c r="N16" s="276"/>
      <c r="O16" s="287"/>
      <c r="P16" s="287">
        <v>8</v>
      </c>
      <c r="Q16" s="282"/>
      <c r="R16" s="273"/>
      <c r="S16" s="276"/>
      <c r="T16" s="280"/>
      <c r="U16" s="281"/>
      <c r="V16" s="288"/>
      <c r="W16" s="279">
        <f t="shared" si="0"/>
        <v>14</v>
      </c>
      <c r="X16" s="417"/>
      <c r="Y16" s="420"/>
    </row>
    <row r="17" spans="1:40" ht="15.75" customHeight="1" thickBot="1">
      <c r="A17" s="423" t="s">
        <v>378</v>
      </c>
      <c r="B17" s="412"/>
      <c r="C17" s="413"/>
      <c r="D17" s="254" t="s">
        <v>379</v>
      </c>
      <c r="E17" s="305"/>
      <c r="F17" s="306"/>
      <c r="G17" s="306"/>
      <c r="H17" s="307"/>
      <c r="I17" s="283"/>
      <c r="J17" s="284">
        <v>2</v>
      </c>
      <c r="K17" s="284"/>
      <c r="L17" s="285"/>
      <c r="M17" s="284"/>
      <c r="N17" s="286"/>
      <c r="O17" s="308"/>
      <c r="P17" s="308">
        <v>3</v>
      </c>
      <c r="Q17" s="307"/>
      <c r="R17" s="283"/>
      <c r="S17" s="286"/>
      <c r="T17" s="305"/>
      <c r="U17" s="306"/>
      <c r="V17" s="309"/>
      <c r="W17" s="289">
        <f t="shared" si="0"/>
        <v>5</v>
      </c>
      <c r="X17" s="417"/>
      <c r="Y17" s="420"/>
    </row>
    <row r="18" spans="1:40" ht="17.25" customHeight="1">
      <c r="A18" s="424" t="s">
        <v>698</v>
      </c>
      <c r="B18" s="247" t="s">
        <v>697</v>
      </c>
      <c r="C18" s="248"/>
      <c r="D18" s="249" t="s">
        <v>381</v>
      </c>
      <c r="E18" s="310"/>
      <c r="F18" s="311"/>
      <c r="G18" s="311"/>
      <c r="H18" s="312"/>
      <c r="I18" s="293"/>
      <c r="J18" s="294">
        <v>2</v>
      </c>
      <c r="K18" s="294"/>
      <c r="L18" s="295"/>
      <c r="M18" s="294"/>
      <c r="N18" s="296"/>
      <c r="O18" s="313"/>
      <c r="P18" s="313">
        <v>1</v>
      </c>
      <c r="Q18" s="312"/>
      <c r="R18" s="293"/>
      <c r="S18" s="296"/>
      <c r="T18" s="310"/>
      <c r="U18" s="311"/>
      <c r="V18" s="314"/>
      <c r="W18" s="299">
        <f t="shared" si="0"/>
        <v>3</v>
      </c>
      <c r="X18" s="417"/>
      <c r="Y18" s="420"/>
    </row>
    <row r="19" spans="1:40" ht="15.75" customHeight="1" thickBot="1">
      <c r="A19" s="425"/>
      <c r="B19" s="414">
        <f>(100*(SUM(W15:W16)/W19))</f>
        <v>84</v>
      </c>
      <c r="C19" s="415"/>
      <c r="D19" s="250" t="s">
        <v>159</v>
      </c>
      <c r="E19" s="300">
        <f>SUM(E15:E18)</f>
        <v>1</v>
      </c>
      <c r="F19" s="300">
        <f t="shared" ref="F19:V19" si="3">SUM(F15:F18)</f>
        <v>0</v>
      </c>
      <c r="G19" s="300">
        <f t="shared" si="3"/>
        <v>0</v>
      </c>
      <c r="H19" s="300">
        <f t="shared" si="3"/>
        <v>0</v>
      </c>
      <c r="I19" s="300">
        <f t="shared" si="3"/>
        <v>0</v>
      </c>
      <c r="J19" s="301">
        <f t="shared" si="3"/>
        <v>15</v>
      </c>
      <c r="K19" s="301">
        <f t="shared" si="3"/>
        <v>1</v>
      </c>
      <c r="L19" s="302">
        <f t="shared" si="3"/>
        <v>2</v>
      </c>
      <c r="M19" s="301">
        <f t="shared" si="3"/>
        <v>0</v>
      </c>
      <c r="N19" s="303">
        <f t="shared" si="3"/>
        <v>0</v>
      </c>
      <c r="O19" s="302">
        <f t="shared" si="3"/>
        <v>0</v>
      </c>
      <c r="P19" s="302">
        <f t="shared" si="3"/>
        <v>24</v>
      </c>
      <c r="Q19" s="300">
        <f t="shared" si="3"/>
        <v>0</v>
      </c>
      <c r="R19" s="300">
        <f t="shared" si="3"/>
        <v>1</v>
      </c>
      <c r="S19" s="300">
        <f t="shared" si="3"/>
        <v>3</v>
      </c>
      <c r="T19" s="300">
        <f t="shared" si="3"/>
        <v>3</v>
      </c>
      <c r="U19" s="300">
        <f t="shared" si="3"/>
        <v>0</v>
      </c>
      <c r="V19" s="302">
        <f t="shared" si="3"/>
        <v>0</v>
      </c>
      <c r="W19" s="315">
        <f t="shared" si="0"/>
        <v>50</v>
      </c>
      <c r="X19" s="418"/>
      <c r="Y19" s="421"/>
    </row>
    <row r="20" spans="1:40" ht="18">
      <c r="A20" s="251" t="s">
        <v>384</v>
      </c>
      <c r="B20" s="408"/>
      <c r="C20" s="409"/>
      <c r="D20" s="252" t="s">
        <v>376</v>
      </c>
      <c r="E20" s="260"/>
      <c r="F20" s="261"/>
      <c r="G20" s="261"/>
      <c r="H20" s="262"/>
      <c r="I20" s="263"/>
      <c r="J20" s="264">
        <v>7</v>
      </c>
      <c r="K20" s="264">
        <v>8</v>
      </c>
      <c r="L20" s="265">
        <v>1</v>
      </c>
      <c r="M20" s="264"/>
      <c r="N20" s="266"/>
      <c r="O20" s="267"/>
      <c r="P20" s="267">
        <v>7</v>
      </c>
      <c r="Q20" s="262"/>
      <c r="R20" s="263">
        <v>3</v>
      </c>
      <c r="S20" s="266">
        <v>1</v>
      </c>
      <c r="T20" s="260"/>
      <c r="U20" s="261"/>
      <c r="V20" s="268"/>
      <c r="W20" s="269">
        <f t="shared" si="0"/>
        <v>27</v>
      </c>
      <c r="X20" s="416">
        <v>47.808963739839797</v>
      </c>
      <c r="Y20" s="419">
        <v>-122.00722967449197</v>
      </c>
    </row>
    <row r="21" spans="1:40" ht="15.75" customHeight="1">
      <c r="A21" s="422" t="s">
        <v>176</v>
      </c>
      <c r="B21" s="410"/>
      <c r="C21" s="411"/>
      <c r="D21" s="253" t="s">
        <v>377</v>
      </c>
      <c r="E21" s="280"/>
      <c r="F21" s="281"/>
      <c r="G21" s="281"/>
      <c r="H21" s="282"/>
      <c r="I21" s="273"/>
      <c r="J21" s="274">
        <v>12</v>
      </c>
      <c r="K21" s="274">
        <v>1</v>
      </c>
      <c r="L21" s="275"/>
      <c r="M21" s="274"/>
      <c r="N21" s="276"/>
      <c r="O21" s="287"/>
      <c r="P21" s="287">
        <v>5</v>
      </c>
      <c r="Q21" s="282"/>
      <c r="R21" s="273"/>
      <c r="S21" s="276"/>
      <c r="T21" s="280"/>
      <c r="U21" s="281"/>
      <c r="V21" s="288"/>
      <c r="W21" s="279">
        <f t="shared" si="0"/>
        <v>18</v>
      </c>
      <c r="X21" s="417"/>
      <c r="Y21" s="420"/>
    </row>
    <row r="22" spans="1:40" ht="15" thickBot="1">
      <c r="A22" s="423" t="s">
        <v>378</v>
      </c>
      <c r="B22" s="412"/>
      <c r="C22" s="413"/>
      <c r="D22" s="254" t="s">
        <v>379</v>
      </c>
      <c r="E22" s="305"/>
      <c r="F22" s="306"/>
      <c r="G22" s="306"/>
      <c r="H22" s="307"/>
      <c r="I22" s="283"/>
      <c r="J22" s="284">
        <v>1</v>
      </c>
      <c r="K22" s="284">
        <v>1</v>
      </c>
      <c r="L22" s="285"/>
      <c r="M22" s="284"/>
      <c r="N22" s="286"/>
      <c r="O22" s="308"/>
      <c r="P22" s="308">
        <v>3</v>
      </c>
      <c r="Q22" s="307"/>
      <c r="R22" s="283"/>
      <c r="S22" s="286"/>
      <c r="T22" s="305"/>
      <c r="U22" s="306"/>
      <c r="V22" s="309"/>
      <c r="W22" s="289">
        <f t="shared" si="0"/>
        <v>5</v>
      </c>
      <c r="X22" s="417"/>
      <c r="Y22" s="420"/>
    </row>
    <row r="23" spans="1:40" ht="15" customHeight="1">
      <c r="A23" s="424" t="s">
        <v>698</v>
      </c>
      <c r="B23" s="247" t="s">
        <v>697</v>
      </c>
      <c r="C23" s="248"/>
      <c r="D23" s="249" t="s">
        <v>381</v>
      </c>
      <c r="E23" s="310"/>
      <c r="F23" s="311"/>
      <c r="G23" s="311"/>
      <c r="H23" s="312"/>
      <c r="I23" s="293"/>
      <c r="J23" s="294"/>
      <c r="K23" s="294"/>
      <c r="L23" s="295"/>
      <c r="M23" s="294"/>
      <c r="N23" s="296"/>
      <c r="O23" s="313"/>
      <c r="P23" s="313"/>
      <c r="Q23" s="312"/>
      <c r="R23" s="293"/>
      <c r="S23" s="296"/>
      <c r="T23" s="310"/>
      <c r="U23" s="311"/>
      <c r="V23" s="314"/>
      <c r="W23" s="299">
        <f t="shared" si="0"/>
        <v>0</v>
      </c>
      <c r="X23" s="417"/>
      <c r="Y23" s="420"/>
    </row>
    <row r="24" spans="1:40" ht="15" thickBot="1">
      <c r="A24" s="425"/>
      <c r="B24" s="414">
        <f>(100*(SUM(W20:W21)/W24))</f>
        <v>90</v>
      </c>
      <c r="C24" s="415"/>
      <c r="D24" s="250" t="s">
        <v>159</v>
      </c>
      <c r="E24" s="300">
        <f>SUM(E20:E23)</f>
        <v>0</v>
      </c>
      <c r="F24" s="300">
        <f t="shared" ref="F24:V24" si="4">SUM(F20:F23)</f>
        <v>0</v>
      </c>
      <c r="G24" s="300">
        <f t="shared" si="4"/>
        <v>0</v>
      </c>
      <c r="H24" s="300">
        <f t="shared" si="4"/>
        <v>0</v>
      </c>
      <c r="I24" s="300">
        <f t="shared" si="4"/>
        <v>0</v>
      </c>
      <c r="J24" s="301">
        <f t="shared" si="4"/>
        <v>20</v>
      </c>
      <c r="K24" s="301">
        <f t="shared" si="4"/>
        <v>10</v>
      </c>
      <c r="L24" s="302">
        <f t="shared" si="4"/>
        <v>1</v>
      </c>
      <c r="M24" s="301">
        <f t="shared" si="4"/>
        <v>0</v>
      </c>
      <c r="N24" s="303">
        <f t="shared" si="4"/>
        <v>0</v>
      </c>
      <c r="O24" s="302">
        <f t="shared" si="4"/>
        <v>0</v>
      </c>
      <c r="P24" s="302">
        <f t="shared" si="4"/>
        <v>15</v>
      </c>
      <c r="Q24" s="300">
        <f t="shared" si="4"/>
        <v>0</v>
      </c>
      <c r="R24" s="300">
        <f t="shared" si="4"/>
        <v>3</v>
      </c>
      <c r="S24" s="300">
        <f t="shared" si="4"/>
        <v>1</v>
      </c>
      <c r="T24" s="300">
        <f t="shared" si="4"/>
        <v>0</v>
      </c>
      <c r="U24" s="300">
        <f t="shared" si="4"/>
        <v>0</v>
      </c>
      <c r="V24" s="302">
        <f t="shared" si="4"/>
        <v>0</v>
      </c>
      <c r="W24" s="315">
        <f t="shared" si="0"/>
        <v>50</v>
      </c>
      <c r="X24" s="418"/>
      <c r="Y24" s="421"/>
      <c r="AN24" s="255"/>
    </row>
    <row r="25" spans="1:40" ht="15.75" customHeight="1">
      <c r="A25" s="251" t="s">
        <v>385</v>
      </c>
      <c r="B25" s="408"/>
      <c r="C25" s="409"/>
      <c r="D25" s="252" t="s">
        <v>376</v>
      </c>
      <c r="E25" s="260">
        <v>5</v>
      </c>
      <c r="F25" s="261"/>
      <c r="G25" s="261"/>
      <c r="H25" s="262"/>
      <c r="I25" s="263">
        <v>1</v>
      </c>
      <c r="J25" s="264">
        <v>5</v>
      </c>
      <c r="K25" s="264"/>
      <c r="L25" s="265"/>
      <c r="M25" s="264"/>
      <c r="N25" s="266"/>
      <c r="O25" s="267">
        <v>1</v>
      </c>
      <c r="P25" s="267">
        <v>3</v>
      </c>
      <c r="Q25" s="262"/>
      <c r="R25" s="263">
        <v>3</v>
      </c>
      <c r="S25" s="266">
        <v>5</v>
      </c>
      <c r="T25" s="260"/>
      <c r="U25" s="261"/>
      <c r="V25" s="268"/>
      <c r="W25" s="269">
        <f t="shared" si="0"/>
        <v>23</v>
      </c>
      <c r="X25" s="416">
        <v>47.860733092964637</v>
      </c>
      <c r="Y25" s="419">
        <v>-122.07457513599681</v>
      </c>
      <c r="AN25" s="255"/>
    </row>
    <row r="26" spans="1:40" ht="15" customHeight="1">
      <c r="A26" s="422" t="s">
        <v>176</v>
      </c>
      <c r="B26" s="410"/>
      <c r="C26" s="411"/>
      <c r="D26" s="253" t="s">
        <v>377</v>
      </c>
      <c r="E26" s="280">
        <v>4</v>
      </c>
      <c r="F26" s="281"/>
      <c r="G26" s="281"/>
      <c r="H26" s="282"/>
      <c r="I26" s="273">
        <v>1</v>
      </c>
      <c r="J26" s="274">
        <v>2</v>
      </c>
      <c r="K26" s="274"/>
      <c r="L26" s="275">
        <v>1</v>
      </c>
      <c r="M26" s="274"/>
      <c r="N26" s="276">
        <v>2</v>
      </c>
      <c r="O26" s="287"/>
      <c r="P26" s="287">
        <v>4</v>
      </c>
      <c r="Q26" s="282"/>
      <c r="R26" s="273">
        <v>4</v>
      </c>
      <c r="S26" s="276">
        <v>7</v>
      </c>
      <c r="T26" s="280"/>
      <c r="U26" s="281"/>
      <c r="V26" s="288"/>
      <c r="W26" s="279">
        <f t="shared" si="0"/>
        <v>25</v>
      </c>
      <c r="X26" s="417"/>
      <c r="Y26" s="420"/>
      <c r="AN26" s="255"/>
    </row>
    <row r="27" spans="1:40" ht="15" thickBot="1">
      <c r="A27" s="423" t="s">
        <v>378</v>
      </c>
      <c r="B27" s="412"/>
      <c r="C27" s="413"/>
      <c r="D27" s="254" t="s">
        <v>379</v>
      </c>
      <c r="E27" s="305"/>
      <c r="F27" s="306"/>
      <c r="G27" s="306"/>
      <c r="H27" s="307"/>
      <c r="I27" s="283"/>
      <c r="J27" s="284">
        <v>1</v>
      </c>
      <c r="K27" s="284"/>
      <c r="L27" s="285"/>
      <c r="M27" s="284"/>
      <c r="N27" s="286"/>
      <c r="O27" s="308">
        <v>1</v>
      </c>
      <c r="P27" s="308"/>
      <c r="Q27" s="307"/>
      <c r="R27" s="283"/>
      <c r="S27" s="286"/>
      <c r="T27" s="305"/>
      <c r="U27" s="306"/>
      <c r="V27" s="309"/>
      <c r="W27" s="289">
        <f t="shared" si="0"/>
        <v>2</v>
      </c>
      <c r="X27" s="417"/>
      <c r="Y27" s="420"/>
      <c r="AN27" s="255"/>
    </row>
    <row r="28" spans="1:40" ht="15" customHeight="1">
      <c r="A28" s="424" t="s">
        <v>386</v>
      </c>
      <c r="B28" s="247" t="s">
        <v>697</v>
      </c>
      <c r="C28" s="248"/>
      <c r="D28" s="249" t="s">
        <v>381</v>
      </c>
      <c r="E28" s="310"/>
      <c r="F28" s="311"/>
      <c r="G28" s="311"/>
      <c r="H28" s="312"/>
      <c r="I28" s="293"/>
      <c r="J28" s="294"/>
      <c r="K28" s="294"/>
      <c r="L28" s="295"/>
      <c r="M28" s="294"/>
      <c r="N28" s="296"/>
      <c r="O28" s="313"/>
      <c r="P28" s="313"/>
      <c r="Q28" s="312"/>
      <c r="R28" s="293"/>
      <c r="S28" s="296"/>
      <c r="T28" s="310"/>
      <c r="U28" s="311"/>
      <c r="V28" s="314"/>
      <c r="W28" s="299">
        <f t="shared" si="0"/>
        <v>0</v>
      </c>
      <c r="X28" s="417"/>
      <c r="Y28" s="420"/>
    </row>
    <row r="29" spans="1:40" ht="15" customHeight="1" thickBot="1">
      <c r="A29" s="425"/>
      <c r="B29" s="414">
        <f>(100*(SUM(W25:W26)/W29))</f>
        <v>96</v>
      </c>
      <c r="C29" s="415"/>
      <c r="D29" s="250" t="s">
        <v>159</v>
      </c>
      <c r="E29" s="300">
        <f>SUM(E25:E28)</f>
        <v>9</v>
      </c>
      <c r="F29" s="300">
        <f t="shared" ref="F29:V29" si="5">SUM(F25:F28)</f>
        <v>0</v>
      </c>
      <c r="G29" s="300">
        <f t="shared" si="5"/>
        <v>0</v>
      </c>
      <c r="H29" s="300">
        <f t="shared" si="5"/>
        <v>0</v>
      </c>
      <c r="I29" s="300">
        <f t="shared" si="5"/>
        <v>2</v>
      </c>
      <c r="J29" s="301">
        <f t="shared" si="5"/>
        <v>8</v>
      </c>
      <c r="K29" s="301">
        <f t="shared" si="5"/>
        <v>0</v>
      </c>
      <c r="L29" s="302">
        <f t="shared" si="5"/>
        <v>1</v>
      </c>
      <c r="M29" s="301">
        <f t="shared" si="5"/>
        <v>0</v>
      </c>
      <c r="N29" s="303">
        <f t="shared" si="5"/>
        <v>2</v>
      </c>
      <c r="O29" s="302">
        <f t="shared" si="5"/>
        <v>2</v>
      </c>
      <c r="P29" s="302">
        <f t="shared" si="5"/>
        <v>7</v>
      </c>
      <c r="Q29" s="300">
        <f t="shared" si="5"/>
        <v>0</v>
      </c>
      <c r="R29" s="300">
        <f t="shared" si="5"/>
        <v>7</v>
      </c>
      <c r="S29" s="300">
        <f t="shared" si="5"/>
        <v>12</v>
      </c>
      <c r="T29" s="300">
        <f t="shared" si="5"/>
        <v>0</v>
      </c>
      <c r="U29" s="300">
        <f t="shared" si="5"/>
        <v>0</v>
      </c>
      <c r="V29" s="302">
        <f t="shared" si="5"/>
        <v>0</v>
      </c>
      <c r="W29" s="315">
        <f t="shared" si="0"/>
        <v>50</v>
      </c>
      <c r="X29" s="418"/>
      <c r="Y29" s="421"/>
    </row>
    <row r="30" spans="1:40" ht="15.75" customHeight="1">
      <c r="A30" s="251" t="s">
        <v>387</v>
      </c>
      <c r="B30" s="408"/>
      <c r="C30" s="409"/>
      <c r="D30" s="252" t="s">
        <v>376</v>
      </c>
      <c r="E30" s="260">
        <v>3</v>
      </c>
      <c r="F30" s="261">
        <v>1</v>
      </c>
      <c r="G30" s="261"/>
      <c r="H30" s="262"/>
      <c r="I30" s="263"/>
      <c r="J30" s="264">
        <v>1</v>
      </c>
      <c r="K30" s="264"/>
      <c r="L30" s="265"/>
      <c r="M30" s="264"/>
      <c r="N30" s="266"/>
      <c r="O30" s="267"/>
      <c r="P30" s="267"/>
      <c r="Q30" s="262"/>
      <c r="R30" s="263"/>
      <c r="S30" s="266">
        <v>1</v>
      </c>
      <c r="T30" s="260"/>
      <c r="U30" s="261"/>
      <c r="V30" s="268"/>
      <c r="W30" s="269">
        <f t="shared" si="0"/>
        <v>6</v>
      </c>
      <c r="X30" s="416">
        <v>47.817016850152775</v>
      </c>
      <c r="Y30" s="419">
        <v>-122.01752589488521</v>
      </c>
    </row>
    <row r="31" spans="1:40" ht="15" customHeight="1">
      <c r="A31" s="422" t="s">
        <v>176</v>
      </c>
      <c r="B31" s="410"/>
      <c r="C31" s="411"/>
      <c r="D31" s="253" t="s">
        <v>377</v>
      </c>
      <c r="E31" s="280">
        <v>4</v>
      </c>
      <c r="F31" s="281">
        <v>2</v>
      </c>
      <c r="G31" s="281">
        <v>1</v>
      </c>
      <c r="H31" s="282"/>
      <c r="I31" s="273"/>
      <c r="J31" s="274">
        <v>1</v>
      </c>
      <c r="K31" s="274">
        <v>1</v>
      </c>
      <c r="L31" s="275">
        <v>1</v>
      </c>
      <c r="M31" s="274"/>
      <c r="N31" s="276"/>
      <c r="O31" s="287"/>
      <c r="P31" s="287"/>
      <c r="Q31" s="282"/>
      <c r="R31" s="273"/>
      <c r="S31" s="276">
        <v>6</v>
      </c>
      <c r="T31" s="280">
        <v>1</v>
      </c>
      <c r="U31" s="281"/>
      <c r="V31" s="288"/>
      <c r="W31" s="279">
        <f t="shared" si="0"/>
        <v>17</v>
      </c>
      <c r="X31" s="417"/>
      <c r="Y31" s="420"/>
    </row>
    <row r="32" spans="1:40" ht="15" thickBot="1">
      <c r="A32" s="423" t="s">
        <v>378</v>
      </c>
      <c r="B32" s="412"/>
      <c r="C32" s="413"/>
      <c r="D32" s="254" t="s">
        <v>379</v>
      </c>
      <c r="E32" s="305">
        <v>1</v>
      </c>
      <c r="F32" s="306">
        <v>2</v>
      </c>
      <c r="G32" s="306">
        <v>1</v>
      </c>
      <c r="H32" s="307"/>
      <c r="I32" s="283"/>
      <c r="J32" s="284">
        <v>6</v>
      </c>
      <c r="K32" s="284">
        <v>2</v>
      </c>
      <c r="L32" s="285"/>
      <c r="M32" s="284"/>
      <c r="N32" s="286"/>
      <c r="O32" s="308"/>
      <c r="P32" s="308"/>
      <c r="Q32" s="307"/>
      <c r="R32" s="283">
        <v>1</v>
      </c>
      <c r="S32" s="286">
        <v>3</v>
      </c>
      <c r="T32" s="305"/>
      <c r="U32" s="306"/>
      <c r="V32" s="309"/>
      <c r="W32" s="289">
        <f t="shared" si="0"/>
        <v>16</v>
      </c>
      <c r="X32" s="417"/>
      <c r="Y32" s="420"/>
    </row>
    <row r="33" spans="1:76" ht="15" customHeight="1">
      <c r="A33" s="424" t="s">
        <v>388</v>
      </c>
      <c r="B33" s="247" t="s">
        <v>697</v>
      </c>
      <c r="C33" s="248"/>
      <c r="D33" s="249" t="s">
        <v>381</v>
      </c>
      <c r="E33" s="310">
        <v>1</v>
      </c>
      <c r="F33" s="311"/>
      <c r="G33" s="311"/>
      <c r="H33" s="312"/>
      <c r="I33" s="293"/>
      <c r="J33" s="294">
        <v>6</v>
      </c>
      <c r="K33" s="294">
        <v>3</v>
      </c>
      <c r="L33" s="295"/>
      <c r="M33" s="294"/>
      <c r="N33" s="296">
        <v>1</v>
      </c>
      <c r="O33" s="313"/>
      <c r="P33" s="313"/>
      <c r="Q33" s="312"/>
      <c r="R33" s="293"/>
      <c r="S33" s="296"/>
      <c r="T33" s="310"/>
      <c r="U33" s="311"/>
      <c r="V33" s="314"/>
      <c r="W33" s="299">
        <f t="shared" si="0"/>
        <v>11</v>
      </c>
      <c r="X33" s="417"/>
      <c r="Y33" s="420"/>
    </row>
    <row r="34" spans="1:76" ht="15" thickBot="1">
      <c r="A34" s="425"/>
      <c r="B34" s="414">
        <f>(100*(SUM(W30:W31)/W34))</f>
        <v>46</v>
      </c>
      <c r="C34" s="415"/>
      <c r="D34" s="250" t="s">
        <v>159</v>
      </c>
      <c r="E34" s="300">
        <f>SUM(E30:E33)</f>
        <v>9</v>
      </c>
      <c r="F34" s="300">
        <f t="shared" ref="F34:V34" si="6">SUM(F30:F33)</f>
        <v>5</v>
      </c>
      <c r="G34" s="300">
        <f t="shared" si="6"/>
        <v>2</v>
      </c>
      <c r="H34" s="300">
        <f t="shared" si="6"/>
        <v>0</v>
      </c>
      <c r="I34" s="300">
        <f t="shared" si="6"/>
        <v>0</v>
      </c>
      <c r="J34" s="301">
        <f t="shared" si="6"/>
        <v>14</v>
      </c>
      <c r="K34" s="301">
        <f t="shared" si="6"/>
        <v>6</v>
      </c>
      <c r="L34" s="302">
        <f t="shared" si="6"/>
        <v>1</v>
      </c>
      <c r="M34" s="301">
        <f t="shared" si="6"/>
        <v>0</v>
      </c>
      <c r="N34" s="303">
        <f t="shared" si="6"/>
        <v>1</v>
      </c>
      <c r="O34" s="302">
        <f t="shared" si="6"/>
        <v>0</v>
      </c>
      <c r="P34" s="302">
        <f t="shared" si="6"/>
        <v>0</v>
      </c>
      <c r="Q34" s="300">
        <f t="shared" si="6"/>
        <v>0</v>
      </c>
      <c r="R34" s="300">
        <f t="shared" si="6"/>
        <v>1</v>
      </c>
      <c r="S34" s="300">
        <f t="shared" si="6"/>
        <v>10</v>
      </c>
      <c r="T34" s="300">
        <f t="shared" si="6"/>
        <v>1</v>
      </c>
      <c r="U34" s="300">
        <f t="shared" si="6"/>
        <v>0</v>
      </c>
      <c r="V34" s="302">
        <f t="shared" si="6"/>
        <v>0</v>
      </c>
      <c r="W34" s="315">
        <f t="shared" si="0"/>
        <v>50</v>
      </c>
      <c r="X34" s="418"/>
      <c r="Y34" s="421"/>
    </row>
    <row r="35" spans="1:76" ht="15.75" customHeight="1">
      <c r="A35" s="251" t="s">
        <v>389</v>
      </c>
      <c r="B35" s="408"/>
      <c r="C35" s="409"/>
      <c r="D35" s="252" t="s">
        <v>376</v>
      </c>
      <c r="E35" s="260">
        <v>4</v>
      </c>
      <c r="F35" s="261">
        <v>1</v>
      </c>
      <c r="G35" s="261">
        <v>3</v>
      </c>
      <c r="H35" s="262">
        <v>1</v>
      </c>
      <c r="I35" s="263"/>
      <c r="J35" s="264">
        <v>1</v>
      </c>
      <c r="K35" s="264">
        <v>3</v>
      </c>
      <c r="L35" s="265"/>
      <c r="M35" s="264"/>
      <c r="N35" s="266">
        <v>3</v>
      </c>
      <c r="O35" s="267"/>
      <c r="P35" s="267"/>
      <c r="Q35" s="262"/>
      <c r="R35" s="263"/>
      <c r="S35" s="266">
        <v>4</v>
      </c>
      <c r="T35" s="260"/>
      <c r="U35" s="261"/>
      <c r="V35" s="268"/>
      <c r="W35" s="269">
        <f t="shared" si="0"/>
        <v>20</v>
      </c>
      <c r="X35" s="416">
        <v>47.823068082075949</v>
      </c>
      <c r="Y35" s="419">
        <v>-122.03877326005762</v>
      </c>
    </row>
    <row r="36" spans="1:76" ht="15" customHeight="1">
      <c r="A36" s="422" t="s">
        <v>176</v>
      </c>
      <c r="B36" s="410"/>
      <c r="C36" s="411"/>
      <c r="D36" s="253" t="s">
        <v>377</v>
      </c>
      <c r="E36" s="280">
        <v>9</v>
      </c>
      <c r="F36" s="281">
        <v>1</v>
      </c>
      <c r="G36" s="281">
        <v>2</v>
      </c>
      <c r="H36" s="282"/>
      <c r="I36" s="273"/>
      <c r="J36" s="274">
        <v>2</v>
      </c>
      <c r="K36" s="274"/>
      <c r="L36" s="275"/>
      <c r="M36" s="274"/>
      <c r="N36" s="276">
        <v>4</v>
      </c>
      <c r="O36" s="287"/>
      <c r="P36" s="287"/>
      <c r="Q36" s="282"/>
      <c r="R36" s="273">
        <v>3</v>
      </c>
      <c r="S36" s="276">
        <v>3</v>
      </c>
      <c r="T36" s="280"/>
      <c r="U36" s="281"/>
      <c r="V36" s="288"/>
      <c r="W36" s="279">
        <f t="shared" si="0"/>
        <v>24</v>
      </c>
      <c r="X36" s="417"/>
      <c r="Y36" s="420"/>
    </row>
    <row r="37" spans="1:76" ht="15" thickBot="1">
      <c r="A37" s="423" t="s">
        <v>378</v>
      </c>
      <c r="B37" s="412"/>
      <c r="C37" s="413"/>
      <c r="D37" s="254" t="s">
        <v>379</v>
      </c>
      <c r="E37" s="305">
        <v>2</v>
      </c>
      <c r="F37" s="306"/>
      <c r="G37" s="306"/>
      <c r="H37" s="307"/>
      <c r="I37" s="283"/>
      <c r="J37" s="284">
        <v>3</v>
      </c>
      <c r="K37" s="284"/>
      <c r="L37" s="285"/>
      <c r="M37" s="284"/>
      <c r="N37" s="286">
        <v>1</v>
      </c>
      <c r="O37" s="308"/>
      <c r="P37" s="308"/>
      <c r="Q37" s="307"/>
      <c r="R37" s="283"/>
      <c r="S37" s="286">
        <v>1</v>
      </c>
      <c r="T37" s="305"/>
      <c r="U37" s="306"/>
      <c r="V37" s="309"/>
      <c r="W37" s="289">
        <f t="shared" ref="W37:W69" si="7">SUM(E37:V37)</f>
        <v>7</v>
      </c>
      <c r="X37" s="417"/>
      <c r="Y37" s="420"/>
    </row>
    <row r="38" spans="1:76" ht="15" customHeight="1">
      <c r="A38" s="424" t="s">
        <v>388</v>
      </c>
      <c r="B38" s="247" t="s">
        <v>697</v>
      </c>
      <c r="C38" s="248"/>
      <c r="D38" s="249" t="s">
        <v>381</v>
      </c>
      <c r="E38" s="310"/>
      <c r="F38" s="311"/>
      <c r="G38" s="311"/>
      <c r="H38" s="312"/>
      <c r="I38" s="293"/>
      <c r="J38" s="294">
        <v>1</v>
      </c>
      <c r="K38" s="294">
        <v>1</v>
      </c>
      <c r="L38" s="295"/>
      <c r="M38" s="294"/>
      <c r="N38" s="296"/>
      <c r="O38" s="313"/>
      <c r="P38" s="313"/>
      <c r="Q38" s="312"/>
      <c r="R38" s="293"/>
      <c r="S38" s="296"/>
      <c r="T38" s="310"/>
      <c r="U38" s="311"/>
      <c r="V38" s="314"/>
      <c r="W38" s="299">
        <f t="shared" si="7"/>
        <v>2</v>
      </c>
      <c r="X38" s="417"/>
      <c r="Y38" s="420"/>
    </row>
    <row r="39" spans="1:76" ht="15" customHeight="1" thickBot="1">
      <c r="A39" s="425"/>
      <c r="B39" s="414">
        <f>(100*(SUM(W35:W36)/W39))</f>
        <v>83.018867924528308</v>
      </c>
      <c r="C39" s="415"/>
      <c r="D39" s="250" t="s">
        <v>159</v>
      </c>
      <c r="E39" s="300">
        <f>SUM(E35:E38)</f>
        <v>15</v>
      </c>
      <c r="F39" s="300">
        <f t="shared" ref="F39:V39" si="8">SUM(F35:F38)</f>
        <v>2</v>
      </c>
      <c r="G39" s="300">
        <f t="shared" si="8"/>
        <v>5</v>
      </c>
      <c r="H39" s="300">
        <f t="shared" si="8"/>
        <v>1</v>
      </c>
      <c r="I39" s="300">
        <f t="shared" si="8"/>
        <v>0</v>
      </c>
      <c r="J39" s="301">
        <f t="shared" si="8"/>
        <v>7</v>
      </c>
      <c r="K39" s="301">
        <f t="shared" si="8"/>
        <v>4</v>
      </c>
      <c r="L39" s="302">
        <f t="shared" si="8"/>
        <v>0</v>
      </c>
      <c r="M39" s="301">
        <f t="shared" si="8"/>
        <v>0</v>
      </c>
      <c r="N39" s="303">
        <f t="shared" si="8"/>
        <v>8</v>
      </c>
      <c r="O39" s="302">
        <f t="shared" si="8"/>
        <v>0</v>
      </c>
      <c r="P39" s="302">
        <f t="shared" si="8"/>
        <v>0</v>
      </c>
      <c r="Q39" s="300">
        <f t="shared" si="8"/>
        <v>0</v>
      </c>
      <c r="R39" s="300">
        <f t="shared" si="8"/>
        <v>3</v>
      </c>
      <c r="S39" s="300">
        <f t="shared" si="8"/>
        <v>8</v>
      </c>
      <c r="T39" s="300">
        <f t="shared" si="8"/>
        <v>0</v>
      </c>
      <c r="U39" s="300">
        <f t="shared" si="8"/>
        <v>0</v>
      </c>
      <c r="V39" s="302">
        <f t="shared" si="8"/>
        <v>0</v>
      </c>
      <c r="W39" s="315">
        <f t="shared" si="7"/>
        <v>53</v>
      </c>
      <c r="X39" s="418"/>
      <c r="Y39" s="421"/>
    </row>
    <row r="40" spans="1:76" ht="15.75" customHeight="1">
      <c r="A40" s="251" t="s">
        <v>390</v>
      </c>
      <c r="B40" s="408"/>
      <c r="C40" s="409"/>
      <c r="D40" s="252" t="s">
        <v>376</v>
      </c>
      <c r="E40" s="260">
        <v>1</v>
      </c>
      <c r="F40" s="261"/>
      <c r="G40" s="261"/>
      <c r="H40" s="262"/>
      <c r="I40" s="263">
        <v>1</v>
      </c>
      <c r="J40" s="264">
        <v>16</v>
      </c>
      <c r="K40" s="264">
        <v>4</v>
      </c>
      <c r="L40" s="265"/>
      <c r="M40" s="264"/>
      <c r="N40" s="266"/>
      <c r="O40" s="267"/>
      <c r="P40" s="267">
        <v>6</v>
      </c>
      <c r="Q40" s="262"/>
      <c r="R40" s="263">
        <v>1</v>
      </c>
      <c r="S40" s="266">
        <v>5</v>
      </c>
      <c r="T40" s="260"/>
      <c r="U40" s="261"/>
      <c r="V40" s="268"/>
      <c r="W40" s="269">
        <f t="shared" si="7"/>
        <v>34</v>
      </c>
      <c r="X40" s="416">
        <v>47.831312313999042</v>
      </c>
      <c r="Y40" s="419">
        <v>-122.05518074569048</v>
      </c>
    </row>
    <row r="41" spans="1:76" ht="15" customHeight="1">
      <c r="A41" s="422" t="s">
        <v>176</v>
      </c>
      <c r="B41" s="410"/>
      <c r="C41" s="411"/>
      <c r="D41" s="253" t="s">
        <v>377</v>
      </c>
      <c r="E41" s="280"/>
      <c r="F41" s="281"/>
      <c r="G41" s="281"/>
      <c r="H41" s="282"/>
      <c r="I41" s="273"/>
      <c r="J41" s="274">
        <v>6</v>
      </c>
      <c r="K41" s="274"/>
      <c r="L41" s="275"/>
      <c r="M41" s="274"/>
      <c r="N41" s="276"/>
      <c r="O41" s="287"/>
      <c r="P41" s="287"/>
      <c r="Q41" s="282"/>
      <c r="R41" s="273"/>
      <c r="S41" s="276"/>
      <c r="T41" s="280"/>
      <c r="U41" s="281"/>
      <c r="V41" s="288"/>
      <c r="W41" s="279">
        <f t="shared" si="7"/>
        <v>6</v>
      </c>
      <c r="X41" s="417"/>
      <c r="Y41" s="420"/>
    </row>
    <row r="42" spans="1:76" ht="15" thickBot="1">
      <c r="A42" s="423" t="s">
        <v>378</v>
      </c>
      <c r="B42" s="412"/>
      <c r="C42" s="413"/>
      <c r="D42" s="254" t="s">
        <v>379</v>
      </c>
      <c r="E42" s="305"/>
      <c r="F42" s="306"/>
      <c r="G42" s="306"/>
      <c r="H42" s="307"/>
      <c r="I42" s="283"/>
      <c r="J42" s="284">
        <v>7</v>
      </c>
      <c r="K42" s="284"/>
      <c r="L42" s="285"/>
      <c r="M42" s="284"/>
      <c r="N42" s="286"/>
      <c r="O42" s="308"/>
      <c r="P42" s="308"/>
      <c r="Q42" s="307"/>
      <c r="R42" s="283">
        <v>1</v>
      </c>
      <c r="S42" s="286"/>
      <c r="T42" s="305"/>
      <c r="U42" s="306"/>
      <c r="V42" s="309"/>
      <c r="W42" s="289">
        <f t="shared" si="7"/>
        <v>8</v>
      </c>
      <c r="X42" s="417"/>
      <c r="Y42" s="420"/>
    </row>
    <row r="43" spans="1:76" ht="15" customHeight="1">
      <c r="A43" s="424" t="s">
        <v>388</v>
      </c>
      <c r="B43" s="247" t="s">
        <v>697</v>
      </c>
      <c r="C43" s="248"/>
      <c r="D43" s="249" t="s">
        <v>381</v>
      </c>
      <c r="E43" s="310"/>
      <c r="F43" s="311"/>
      <c r="G43" s="311"/>
      <c r="H43" s="312"/>
      <c r="I43" s="293"/>
      <c r="J43" s="294">
        <v>2</v>
      </c>
      <c r="K43" s="294"/>
      <c r="L43" s="295"/>
      <c r="M43" s="294"/>
      <c r="N43" s="296"/>
      <c r="O43" s="313"/>
      <c r="P43" s="313"/>
      <c r="Q43" s="312"/>
      <c r="R43" s="293"/>
      <c r="S43" s="296"/>
      <c r="T43" s="310"/>
      <c r="U43" s="311"/>
      <c r="V43" s="314"/>
      <c r="W43" s="299">
        <f t="shared" si="7"/>
        <v>2</v>
      </c>
      <c r="X43" s="417"/>
      <c r="Y43" s="420"/>
    </row>
    <row r="44" spans="1:76" ht="15" thickBot="1">
      <c r="A44" s="425"/>
      <c r="B44" s="414">
        <f>(100*(SUM(W40:W41)/W44))</f>
        <v>80</v>
      </c>
      <c r="C44" s="415"/>
      <c r="D44" s="250" t="s">
        <v>159</v>
      </c>
      <c r="E44" s="300">
        <f>SUM(E40:E43)</f>
        <v>1</v>
      </c>
      <c r="F44" s="300">
        <f t="shared" ref="F44:V44" si="9">SUM(F40:F43)</f>
        <v>0</v>
      </c>
      <c r="G44" s="300">
        <f t="shared" si="9"/>
        <v>0</v>
      </c>
      <c r="H44" s="300">
        <f t="shared" si="9"/>
        <v>0</v>
      </c>
      <c r="I44" s="300">
        <f t="shared" si="9"/>
        <v>1</v>
      </c>
      <c r="J44" s="301">
        <f t="shared" si="9"/>
        <v>31</v>
      </c>
      <c r="K44" s="301">
        <f t="shared" si="9"/>
        <v>4</v>
      </c>
      <c r="L44" s="302">
        <f t="shared" si="9"/>
        <v>0</v>
      </c>
      <c r="M44" s="301">
        <f t="shared" si="9"/>
        <v>0</v>
      </c>
      <c r="N44" s="303">
        <f t="shared" si="9"/>
        <v>0</v>
      </c>
      <c r="O44" s="302">
        <f t="shared" si="9"/>
        <v>0</v>
      </c>
      <c r="P44" s="302">
        <f t="shared" si="9"/>
        <v>6</v>
      </c>
      <c r="Q44" s="300">
        <f t="shared" si="9"/>
        <v>0</v>
      </c>
      <c r="R44" s="300">
        <f t="shared" si="9"/>
        <v>2</v>
      </c>
      <c r="S44" s="300">
        <f t="shared" si="9"/>
        <v>5</v>
      </c>
      <c r="T44" s="300">
        <f t="shared" si="9"/>
        <v>0</v>
      </c>
      <c r="U44" s="300">
        <f t="shared" si="9"/>
        <v>0</v>
      </c>
      <c r="V44" s="302">
        <f t="shared" si="9"/>
        <v>0</v>
      </c>
      <c r="W44" s="315">
        <f t="shared" si="7"/>
        <v>50</v>
      </c>
      <c r="X44" s="418"/>
      <c r="Y44" s="421"/>
    </row>
    <row r="45" spans="1:76" ht="15.75" customHeight="1">
      <c r="A45" s="251" t="s">
        <v>391</v>
      </c>
      <c r="B45" s="408"/>
      <c r="C45" s="409"/>
      <c r="D45" s="252" t="s">
        <v>376</v>
      </c>
      <c r="E45" s="260"/>
      <c r="F45" s="261"/>
      <c r="G45" s="261"/>
      <c r="H45" s="262"/>
      <c r="I45" s="263"/>
      <c r="J45" s="264">
        <v>7</v>
      </c>
      <c r="K45" s="264"/>
      <c r="L45" s="265"/>
      <c r="M45" s="264">
        <v>1</v>
      </c>
      <c r="N45" s="266"/>
      <c r="O45" s="267"/>
      <c r="P45" s="267"/>
      <c r="Q45" s="262"/>
      <c r="R45" s="263">
        <v>1</v>
      </c>
      <c r="S45" s="266"/>
      <c r="T45" s="260"/>
      <c r="U45" s="261">
        <v>1</v>
      </c>
      <c r="V45" s="268"/>
      <c r="W45" s="269">
        <f t="shared" si="7"/>
        <v>10</v>
      </c>
      <c r="X45" s="416">
        <v>47.755908753249415</v>
      </c>
      <c r="Y45" s="419">
        <v>-122.00539008736985</v>
      </c>
    </row>
    <row r="46" spans="1:76" ht="15" customHeight="1">
      <c r="A46" s="422" t="s">
        <v>176</v>
      </c>
      <c r="B46" s="410"/>
      <c r="C46" s="411"/>
      <c r="D46" s="253" t="s">
        <v>377</v>
      </c>
      <c r="E46" s="280"/>
      <c r="F46" s="281">
        <v>1</v>
      </c>
      <c r="G46" s="281">
        <v>1</v>
      </c>
      <c r="H46" s="282"/>
      <c r="I46" s="273"/>
      <c r="J46" s="274">
        <v>10</v>
      </c>
      <c r="K46" s="274">
        <v>1</v>
      </c>
      <c r="L46" s="275"/>
      <c r="M46" s="274">
        <v>1</v>
      </c>
      <c r="N46" s="276">
        <v>1</v>
      </c>
      <c r="O46" s="287"/>
      <c r="P46" s="287"/>
      <c r="Q46" s="282"/>
      <c r="R46" s="273"/>
      <c r="S46" s="276"/>
      <c r="T46" s="280"/>
      <c r="U46" s="281"/>
      <c r="V46" s="288"/>
      <c r="W46" s="279">
        <f t="shared" si="7"/>
        <v>15</v>
      </c>
      <c r="X46" s="417"/>
      <c r="Y46" s="420"/>
    </row>
    <row r="47" spans="1:76" ht="15" thickBot="1">
      <c r="A47" s="423" t="s">
        <v>378</v>
      </c>
      <c r="B47" s="412"/>
      <c r="C47" s="413"/>
      <c r="D47" s="254" t="s">
        <v>379</v>
      </c>
      <c r="E47" s="305"/>
      <c r="F47" s="306"/>
      <c r="G47" s="306"/>
      <c r="H47" s="307"/>
      <c r="I47" s="283">
        <v>2</v>
      </c>
      <c r="J47" s="284">
        <v>11</v>
      </c>
      <c r="K47" s="284">
        <v>1</v>
      </c>
      <c r="L47" s="285"/>
      <c r="M47" s="284"/>
      <c r="N47" s="286">
        <v>1</v>
      </c>
      <c r="O47" s="308"/>
      <c r="P47" s="308"/>
      <c r="Q47" s="307"/>
      <c r="R47" s="283"/>
      <c r="S47" s="286"/>
      <c r="T47" s="305"/>
      <c r="U47" s="306">
        <v>1</v>
      </c>
      <c r="V47" s="309">
        <v>1</v>
      </c>
      <c r="W47" s="289">
        <f t="shared" si="7"/>
        <v>17</v>
      </c>
      <c r="X47" s="417"/>
      <c r="Y47" s="420"/>
    </row>
    <row r="48" spans="1:76" ht="15" customHeight="1">
      <c r="A48" s="424" t="s">
        <v>388</v>
      </c>
      <c r="B48" s="247" t="s">
        <v>697</v>
      </c>
      <c r="C48" s="248"/>
      <c r="D48" s="249" t="s">
        <v>381</v>
      </c>
      <c r="E48" s="310"/>
      <c r="F48" s="311">
        <v>4</v>
      </c>
      <c r="G48" s="311"/>
      <c r="H48" s="312"/>
      <c r="I48" s="293">
        <v>1</v>
      </c>
      <c r="J48" s="294">
        <v>7</v>
      </c>
      <c r="K48" s="294"/>
      <c r="L48" s="295"/>
      <c r="M48" s="294"/>
      <c r="N48" s="296"/>
      <c r="O48" s="313"/>
      <c r="P48" s="313"/>
      <c r="Q48" s="312"/>
      <c r="R48" s="293">
        <v>1</v>
      </c>
      <c r="S48" s="296"/>
      <c r="T48" s="310"/>
      <c r="U48" s="311"/>
      <c r="V48" s="314"/>
      <c r="W48" s="299">
        <f t="shared" si="7"/>
        <v>13</v>
      </c>
      <c r="X48" s="417"/>
      <c r="Y48" s="420"/>
      <c r="AL48" s="256"/>
      <c r="AM48" s="256"/>
      <c r="AN48" s="256"/>
      <c r="AO48" s="256"/>
      <c r="AP48" s="256"/>
      <c r="AQ48" s="256"/>
      <c r="AR48" s="256"/>
      <c r="AS48" s="256"/>
      <c r="AT48" s="256"/>
      <c r="AU48" s="256"/>
      <c r="AV48" s="256"/>
      <c r="AW48" s="256"/>
      <c r="AX48" s="256"/>
      <c r="AY48" s="256"/>
      <c r="AZ48" s="256"/>
      <c r="BA48" s="256"/>
      <c r="BB48" s="256"/>
      <c r="BC48" s="256"/>
      <c r="BD48" s="256"/>
      <c r="BE48" s="256"/>
      <c r="BF48" s="256"/>
      <c r="BG48" s="256"/>
      <c r="BH48" s="256"/>
      <c r="BI48" s="256"/>
      <c r="BJ48" s="256"/>
      <c r="BK48" s="256"/>
      <c r="BL48" s="256"/>
      <c r="BM48" s="256"/>
      <c r="BN48" s="256"/>
      <c r="BO48" s="256"/>
      <c r="BP48" s="256"/>
      <c r="BQ48" s="256"/>
      <c r="BR48" s="256"/>
      <c r="BS48" s="256"/>
      <c r="BT48" s="256"/>
      <c r="BU48" s="256"/>
      <c r="BV48" s="256"/>
      <c r="BW48" s="227"/>
      <c r="BX48" s="257"/>
    </row>
    <row r="49" spans="1:76" ht="15" customHeight="1" thickBot="1">
      <c r="A49" s="425"/>
      <c r="B49" s="414">
        <f>(100*(SUM(W45:W46)/W49))</f>
        <v>45.454545454545453</v>
      </c>
      <c r="C49" s="415"/>
      <c r="D49" s="250" t="s">
        <v>159</v>
      </c>
      <c r="E49" s="300">
        <f>SUM(E45:E48)</f>
        <v>0</v>
      </c>
      <c r="F49" s="300">
        <f t="shared" ref="F49:V49" si="10">SUM(F45:F48)</f>
        <v>5</v>
      </c>
      <c r="G49" s="300">
        <f t="shared" si="10"/>
        <v>1</v>
      </c>
      <c r="H49" s="300">
        <f t="shared" si="10"/>
        <v>0</v>
      </c>
      <c r="I49" s="300">
        <f t="shared" si="10"/>
        <v>3</v>
      </c>
      <c r="J49" s="301">
        <f t="shared" si="10"/>
        <v>35</v>
      </c>
      <c r="K49" s="301">
        <f t="shared" si="10"/>
        <v>2</v>
      </c>
      <c r="L49" s="302">
        <f t="shared" si="10"/>
        <v>0</v>
      </c>
      <c r="M49" s="301">
        <f t="shared" si="10"/>
        <v>2</v>
      </c>
      <c r="N49" s="303">
        <f t="shared" si="10"/>
        <v>2</v>
      </c>
      <c r="O49" s="302">
        <f t="shared" si="10"/>
        <v>0</v>
      </c>
      <c r="P49" s="302">
        <f t="shared" si="10"/>
        <v>0</v>
      </c>
      <c r="Q49" s="300">
        <f t="shared" si="10"/>
        <v>0</v>
      </c>
      <c r="R49" s="300">
        <f t="shared" si="10"/>
        <v>2</v>
      </c>
      <c r="S49" s="300">
        <f t="shared" si="10"/>
        <v>0</v>
      </c>
      <c r="T49" s="300">
        <f t="shared" si="10"/>
        <v>0</v>
      </c>
      <c r="U49" s="300">
        <f t="shared" si="10"/>
        <v>2</v>
      </c>
      <c r="V49" s="302">
        <f t="shared" si="10"/>
        <v>1</v>
      </c>
      <c r="W49" s="315">
        <f t="shared" si="7"/>
        <v>55</v>
      </c>
      <c r="X49" s="418"/>
      <c r="Y49" s="421"/>
      <c r="AL49" s="256"/>
      <c r="AM49" s="256"/>
      <c r="AN49" s="256"/>
      <c r="AO49" s="256"/>
      <c r="AP49" s="256"/>
      <c r="AQ49" s="256"/>
      <c r="AR49" s="256"/>
      <c r="AS49" s="256"/>
      <c r="AT49" s="256"/>
      <c r="AU49" s="256"/>
      <c r="AV49" s="256"/>
      <c r="AW49" s="256"/>
      <c r="AX49" s="256"/>
      <c r="AY49" s="256"/>
      <c r="AZ49" s="256"/>
      <c r="BA49" s="256"/>
      <c r="BB49" s="256"/>
      <c r="BC49" s="256"/>
      <c r="BD49" s="256"/>
      <c r="BE49" s="256"/>
      <c r="BF49" s="256"/>
      <c r="BG49" s="256"/>
      <c r="BH49" s="256"/>
      <c r="BI49" s="256"/>
      <c r="BJ49" s="256"/>
      <c r="BK49" s="256"/>
      <c r="BL49" s="256"/>
      <c r="BM49" s="256"/>
      <c r="BN49" s="256"/>
      <c r="BO49" s="256"/>
      <c r="BP49" s="256"/>
      <c r="BQ49" s="256"/>
      <c r="BR49" s="256"/>
      <c r="BS49" s="256"/>
      <c r="BT49" s="256"/>
      <c r="BU49" s="256"/>
      <c r="BV49" s="256"/>
      <c r="BW49" s="227"/>
      <c r="BX49" s="257"/>
    </row>
    <row r="50" spans="1:76" ht="15.75" customHeight="1">
      <c r="A50" s="251" t="s">
        <v>392</v>
      </c>
      <c r="B50" s="408"/>
      <c r="C50" s="409"/>
      <c r="D50" s="252" t="s">
        <v>376</v>
      </c>
      <c r="E50" s="260">
        <v>5</v>
      </c>
      <c r="F50" s="261"/>
      <c r="G50" s="261"/>
      <c r="H50" s="262"/>
      <c r="I50" s="263"/>
      <c r="J50" s="264">
        <v>3</v>
      </c>
      <c r="K50" s="264">
        <v>2</v>
      </c>
      <c r="L50" s="265">
        <v>1</v>
      </c>
      <c r="M50" s="264"/>
      <c r="N50" s="266">
        <v>1</v>
      </c>
      <c r="O50" s="267">
        <v>2</v>
      </c>
      <c r="P50" s="267">
        <v>4</v>
      </c>
      <c r="Q50" s="262"/>
      <c r="R50" s="263">
        <v>7</v>
      </c>
      <c r="S50" s="266">
        <v>1</v>
      </c>
      <c r="T50" s="260"/>
      <c r="U50" s="261">
        <v>8</v>
      </c>
      <c r="V50" s="268"/>
      <c r="W50" s="269">
        <f t="shared" si="7"/>
        <v>34</v>
      </c>
      <c r="X50" s="416">
        <v>47.807894084114224</v>
      </c>
      <c r="Y50" s="419">
        <v>-122.00630304853833</v>
      </c>
      <c r="AL50" s="256"/>
      <c r="AM50" s="256"/>
      <c r="AN50" s="256"/>
      <c r="AO50" s="256"/>
      <c r="AP50" s="256"/>
      <c r="AQ50" s="256"/>
      <c r="AR50" s="256"/>
      <c r="AS50" s="256"/>
      <c r="AT50" s="256"/>
      <c r="AU50" s="256"/>
      <c r="AV50" s="256"/>
      <c r="AW50" s="256"/>
      <c r="AX50" s="256"/>
      <c r="AY50" s="256"/>
      <c r="AZ50" s="256"/>
      <c r="BA50" s="256"/>
      <c r="BB50" s="256"/>
      <c r="BC50" s="256"/>
      <c r="BD50" s="256"/>
      <c r="BE50" s="256"/>
      <c r="BF50" s="256"/>
      <c r="BG50" s="256"/>
      <c r="BH50" s="256"/>
      <c r="BI50" s="256"/>
      <c r="BJ50" s="256"/>
      <c r="BK50" s="256"/>
      <c r="BL50" s="256"/>
      <c r="BM50" s="256"/>
      <c r="BN50" s="256"/>
      <c r="BO50" s="256"/>
      <c r="BP50" s="256"/>
      <c r="BQ50" s="256"/>
      <c r="BR50" s="256"/>
      <c r="BS50" s="256"/>
      <c r="BT50" s="256"/>
      <c r="BU50" s="256"/>
      <c r="BV50" s="256"/>
      <c r="BW50" s="227"/>
      <c r="BX50" s="257"/>
    </row>
    <row r="51" spans="1:76" ht="15" customHeight="1">
      <c r="A51" s="422" t="s">
        <v>176</v>
      </c>
      <c r="B51" s="410"/>
      <c r="C51" s="411"/>
      <c r="D51" s="253" t="s">
        <v>377</v>
      </c>
      <c r="E51" s="280">
        <v>1</v>
      </c>
      <c r="F51" s="281">
        <v>2</v>
      </c>
      <c r="G51" s="281"/>
      <c r="H51" s="282"/>
      <c r="I51" s="273"/>
      <c r="J51" s="274">
        <v>1</v>
      </c>
      <c r="K51" s="274">
        <v>1</v>
      </c>
      <c r="L51" s="275"/>
      <c r="M51" s="274"/>
      <c r="N51" s="276"/>
      <c r="O51" s="287">
        <v>1</v>
      </c>
      <c r="P51" s="287">
        <v>2</v>
      </c>
      <c r="Q51" s="282"/>
      <c r="R51" s="273">
        <v>2</v>
      </c>
      <c r="S51" s="276"/>
      <c r="T51" s="280"/>
      <c r="U51" s="281"/>
      <c r="V51" s="288"/>
      <c r="W51" s="279">
        <f t="shared" si="7"/>
        <v>10</v>
      </c>
      <c r="X51" s="417"/>
      <c r="Y51" s="420"/>
    </row>
    <row r="52" spans="1:76" ht="15" thickBot="1">
      <c r="A52" s="423" t="s">
        <v>378</v>
      </c>
      <c r="B52" s="412"/>
      <c r="C52" s="413"/>
      <c r="D52" s="254" t="s">
        <v>379</v>
      </c>
      <c r="E52" s="305"/>
      <c r="F52" s="306">
        <v>1</v>
      </c>
      <c r="G52" s="306"/>
      <c r="H52" s="307"/>
      <c r="I52" s="283"/>
      <c r="J52" s="284"/>
      <c r="K52" s="284"/>
      <c r="L52" s="285"/>
      <c r="M52" s="284"/>
      <c r="N52" s="286"/>
      <c r="O52" s="308"/>
      <c r="P52" s="308">
        <v>2</v>
      </c>
      <c r="Q52" s="307"/>
      <c r="R52" s="283">
        <v>1</v>
      </c>
      <c r="S52" s="286">
        <v>1</v>
      </c>
      <c r="T52" s="305"/>
      <c r="U52" s="306">
        <v>1</v>
      </c>
      <c r="V52" s="309"/>
      <c r="W52" s="289">
        <f t="shared" si="7"/>
        <v>6</v>
      </c>
      <c r="X52" s="417"/>
      <c r="Y52" s="420"/>
    </row>
    <row r="53" spans="1:76" ht="15" customHeight="1">
      <c r="A53" s="424" t="s">
        <v>698</v>
      </c>
      <c r="B53" s="247" t="s">
        <v>697</v>
      </c>
      <c r="C53" s="248"/>
      <c r="D53" s="249" t="s">
        <v>381</v>
      </c>
      <c r="E53" s="310"/>
      <c r="F53" s="311"/>
      <c r="G53" s="311"/>
      <c r="H53" s="312"/>
      <c r="I53" s="293"/>
      <c r="J53" s="294"/>
      <c r="K53" s="294"/>
      <c r="L53" s="295"/>
      <c r="M53" s="294"/>
      <c r="N53" s="296"/>
      <c r="O53" s="313"/>
      <c r="P53" s="313"/>
      <c r="Q53" s="312"/>
      <c r="R53" s="293"/>
      <c r="S53" s="296"/>
      <c r="T53" s="310"/>
      <c r="U53" s="311"/>
      <c r="V53" s="314"/>
      <c r="W53" s="299">
        <f t="shared" si="7"/>
        <v>0</v>
      </c>
      <c r="X53" s="417"/>
      <c r="Y53" s="420"/>
    </row>
    <row r="54" spans="1:76" ht="15" thickBot="1">
      <c r="A54" s="425"/>
      <c r="B54" s="414">
        <f>(100*(SUM(W50:W51)/W54))</f>
        <v>88</v>
      </c>
      <c r="C54" s="415"/>
      <c r="D54" s="250" t="s">
        <v>159</v>
      </c>
      <c r="E54" s="300">
        <f>SUM(E50:E53)</f>
        <v>6</v>
      </c>
      <c r="F54" s="300">
        <f t="shared" ref="F54:V54" si="11">SUM(F50:F53)</f>
        <v>3</v>
      </c>
      <c r="G54" s="300">
        <f t="shared" si="11"/>
        <v>0</v>
      </c>
      <c r="H54" s="300">
        <f t="shared" si="11"/>
        <v>0</v>
      </c>
      <c r="I54" s="300">
        <f t="shared" si="11"/>
        <v>0</v>
      </c>
      <c r="J54" s="301">
        <f t="shared" si="11"/>
        <v>4</v>
      </c>
      <c r="K54" s="301">
        <f t="shared" si="11"/>
        <v>3</v>
      </c>
      <c r="L54" s="302">
        <f t="shared" si="11"/>
        <v>1</v>
      </c>
      <c r="M54" s="301">
        <f t="shared" si="11"/>
        <v>0</v>
      </c>
      <c r="N54" s="303">
        <f t="shared" si="11"/>
        <v>1</v>
      </c>
      <c r="O54" s="302">
        <f t="shared" si="11"/>
        <v>3</v>
      </c>
      <c r="P54" s="302">
        <f t="shared" si="11"/>
        <v>8</v>
      </c>
      <c r="Q54" s="300">
        <f t="shared" si="11"/>
        <v>0</v>
      </c>
      <c r="R54" s="300">
        <f t="shared" si="11"/>
        <v>10</v>
      </c>
      <c r="S54" s="300">
        <f t="shared" si="11"/>
        <v>2</v>
      </c>
      <c r="T54" s="300">
        <f t="shared" si="11"/>
        <v>0</v>
      </c>
      <c r="U54" s="300">
        <f t="shared" si="11"/>
        <v>9</v>
      </c>
      <c r="V54" s="302">
        <f t="shared" si="11"/>
        <v>0</v>
      </c>
      <c r="W54" s="315">
        <f t="shared" si="7"/>
        <v>50</v>
      </c>
      <c r="X54" s="418"/>
      <c r="Y54" s="421"/>
    </row>
    <row r="55" spans="1:76" ht="15.75" customHeight="1">
      <c r="A55" s="251" t="s">
        <v>393</v>
      </c>
      <c r="B55" s="408"/>
      <c r="C55" s="409"/>
      <c r="D55" s="252" t="s">
        <v>376</v>
      </c>
      <c r="E55" s="260"/>
      <c r="F55" s="261"/>
      <c r="G55" s="261"/>
      <c r="H55" s="262"/>
      <c r="I55" s="263"/>
      <c r="J55" s="264">
        <v>6</v>
      </c>
      <c r="K55" s="264">
        <v>3</v>
      </c>
      <c r="L55" s="265"/>
      <c r="M55" s="264"/>
      <c r="N55" s="266">
        <v>1</v>
      </c>
      <c r="O55" s="267"/>
      <c r="P55" s="267">
        <v>14</v>
      </c>
      <c r="Q55" s="262">
        <v>2</v>
      </c>
      <c r="R55" s="263">
        <v>2</v>
      </c>
      <c r="S55" s="266">
        <v>10</v>
      </c>
      <c r="T55" s="260"/>
      <c r="U55" s="261"/>
      <c r="V55" s="268"/>
      <c r="W55" s="269">
        <f t="shared" si="7"/>
        <v>38</v>
      </c>
      <c r="X55" s="416">
        <v>47.836425646232549</v>
      </c>
      <c r="Y55" s="419">
        <v>-122.00466285544525</v>
      </c>
    </row>
    <row r="56" spans="1:76" ht="15" customHeight="1">
      <c r="A56" s="422" t="s">
        <v>176</v>
      </c>
      <c r="B56" s="410"/>
      <c r="C56" s="411"/>
      <c r="D56" s="253" t="s">
        <v>377</v>
      </c>
      <c r="E56" s="280"/>
      <c r="F56" s="281"/>
      <c r="G56" s="281"/>
      <c r="H56" s="282"/>
      <c r="I56" s="273"/>
      <c r="J56" s="274"/>
      <c r="K56" s="274"/>
      <c r="L56" s="275">
        <v>2</v>
      </c>
      <c r="M56" s="274"/>
      <c r="N56" s="276"/>
      <c r="O56" s="287"/>
      <c r="P56" s="287">
        <v>1</v>
      </c>
      <c r="Q56" s="282"/>
      <c r="R56" s="273">
        <v>1</v>
      </c>
      <c r="S56" s="276">
        <v>1</v>
      </c>
      <c r="T56" s="280"/>
      <c r="U56" s="281"/>
      <c r="V56" s="288"/>
      <c r="W56" s="279">
        <f t="shared" si="7"/>
        <v>5</v>
      </c>
      <c r="X56" s="417"/>
      <c r="Y56" s="420"/>
    </row>
    <row r="57" spans="1:76" ht="15" thickBot="1">
      <c r="A57" s="423" t="s">
        <v>378</v>
      </c>
      <c r="B57" s="412"/>
      <c r="C57" s="413"/>
      <c r="D57" s="254" t="s">
        <v>379</v>
      </c>
      <c r="E57" s="305"/>
      <c r="F57" s="306">
        <v>1</v>
      </c>
      <c r="G57" s="306"/>
      <c r="H57" s="307"/>
      <c r="I57" s="283"/>
      <c r="J57" s="284">
        <v>4</v>
      </c>
      <c r="K57" s="284"/>
      <c r="L57" s="285">
        <v>1</v>
      </c>
      <c r="M57" s="284"/>
      <c r="N57" s="286"/>
      <c r="O57" s="308"/>
      <c r="P57" s="308"/>
      <c r="Q57" s="307"/>
      <c r="R57" s="283"/>
      <c r="S57" s="286"/>
      <c r="T57" s="305"/>
      <c r="U57" s="306"/>
      <c r="V57" s="309"/>
      <c r="W57" s="289">
        <f t="shared" si="7"/>
        <v>6</v>
      </c>
      <c r="X57" s="417"/>
      <c r="Y57" s="420"/>
    </row>
    <row r="58" spans="1:76" ht="15" customHeight="1">
      <c r="A58" s="424" t="s">
        <v>394</v>
      </c>
      <c r="B58" s="247" t="s">
        <v>697</v>
      </c>
      <c r="C58" s="248"/>
      <c r="D58" s="249" t="s">
        <v>381</v>
      </c>
      <c r="E58" s="310"/>
      <c r="F58" s="311">
        <v>1</v>
      </c>
      <c r="G58" s="311"/>
      <c r="H58" s="312"/>
      <c r="I58" s="293"/>
      <c r="J58" s="294"/>
      <c r="K58" s="294"/>
      <c r="L58" s="295"/>
      <c r="M58" s="294"/>
      <c r="N58" s="296"/>
      <c r="O58" s="313"/>
      <c r="P58" s="313"/>
      <c r="Q58" s="312"/>
      <c r="R58" s="293"/>
      <c r="S58" s="296"/>
      <c r="T58" s="310"/>
      <c r="U58" s="311"/>
      <c r="V58" s="314"/>
      <c r="W58" s="299">
        <f t="shared" si="7"/>
        <v>1</v>
      </c>
      <c r="X58" s="417"/>
      <c r="Y58" s="420"/>
    </row>
    <row r="59" spans="1:76" ht="15" thickBot="1">
      <c r="A59" s="425"/>
      <c r="B59" s="414">
        <f>(100*(SUM(W55:W56)/W59))</f>
        <v>86</v>
      </c>
      <c r="C59" s="415"/>
      <c r="D59" s="250" t="s">
        <v>159</v>
      </c>
      <c r="E59" s="300">
        <f>SUM(E55:E58)</f>
        <v>0</v>
      </c>
      <c r="F59" s="300">
        <f t="shared" ref="F59:V59" si="12">SUM(F55:F58)</f>
        <v>2</v>
      </c>
      <c r="G59" s="300">
        <f t="shared" si="12"/>
        <v>0</v>
      </c>
      <c r="H59" s="300">
        <f t="shared" si="12"/>
        <v>0</v>
      </c>
      <c r="I59" s="300">
        <f t="shared" si="12"/>
        <v>0</v>
      </c>
      <c r="J59" s="301">
        <f t="shared" si="12"/>
        <v>10</v>
      </c>
      <c r="K59" s="301">
        <f t="shared" si="12"/>
        <v>3</v>
      </c>
      <c r="L59" s="302">
        <f t="shared" si="12"/>
        <v>3</v>
      </c>
      <c r="M59" s="301">
        <f t="shared" si="12"/>
        <v>0</v>
      </c>
      <c r="N59" s="303">
        <f t="shared" si="12"/>
        <v>1</v>
      </c>
      <c r="O59" s="302">
        <f t="shared" si="12"/>
        <v>0</v>
      </c>
      <c r="P59" s="302">
        <f t="shared" si="12"/>
        <v>15</v>
      </c>
      <c r="Q59" s="300">
        <f t="shared" si="12"/>
        <v>2</v>
      </c>
      <c r="R59" s="300">
        <f t="shared" si="12"/>
        <v>3</v>
      </c>
      <c r="S59" s="300">
        <f t="shared" si="12"/>
        <v>11</v>
      </c>
      <c r="T59" s="300">
        <f t="shared" si="12"/>
        <v>0</v>
      </c>
      <c r="U59" s="300">
        <f t="shared" si="12"/>
        <v>0</v>
      </c>
      <c r="V59" s="302">
        <f t="shared" si="12"/>
        <v>0</v>
      </c>
      <c r="W59" s="315">
        <f t="shared" si="7"/>
        <v>50</v>
      </c>
      <c r="X59" s="418"/>
      <c r="Y59" s="421"/>
    </row>
    <row r="60" spans="1:76" ht="15.75" customHeight="1">
      <c r="A60" s="251" t="s">
        <v>395</v>
      </c>
      <c r="B60" s="408"/>
      <c r="C60" s="409"/>
      <c r="D60" s="252" t="s">
        <v>376</v>
      </c>
      <c r="E60" s="260">
        <v>3</v>
      </c>
      <c r="F60" s="261">
        <v>3</v>
      </c>
      <c r="G60" s="261"/>
      <c r="H60" s="262"/>
      <c r="I60" s="263">
        <v>1</v>
      </c>
      <c r="J60" s="264">
        <v>4</v>
      </c>
      <c r="K60" s="264"/>
      <c r="L60" s="265">
        <v>1</v>
      </c>
      <c r="M60" s="264"/>
      <c r="N60" s="266"/>
      <c r="O60" s="267"/>
      <c r="P60" s="267">
        <v>2</v>
      </c>
      <c r="Q60" s="262"/>
      <c r="R60" s="263">
        <v>5</v>
      </c>
      <c r="S60" s="266">
        <v>1</v>
      </c>
      <c r="T60" s="260">
        <v>1</v>
      </c>
      <c r="U60" s="261">
        <v>1</v>
      </c>
      <c r="V60" s="268"/>
      <c r="W60" s="269">
        <f t="shared" si="7"/>
        <v>22</v>
      </c>
      <c r="X60" s="416">
        <v>47.832541389659724</v>
      </c>
      <c r="Y60" s="419">
        <v>-122.00933861580936</v>
      </c>
    </row>
    <row r="61" spans="1:76" ht="15" customHeight="1">
      <c r="A61" s="422" t="s">
        <v>176</v>
      </c>
      <c r="B61" s="410"/>
      <c r="C61" s="411"/>
      <c r="D61" s="253" t="s">
        <v>377</v>
      </c>
      <c r="E61" s="280">
        <v>1</v>
      </c>
      <c r="F61" s="281">
        <v>1</v>
      </c>
      <c r="G61" s="281"/>
      <c r="H61" s="282"/>
      <c r="I61" s="273"/>
      <c r="J61" s="274">
        <v>8</v>
      </c>
      <c r="K61" s="274"/>
      <c r="L61" s="275"/>
      <c r="M61" s="274"/>
      <c r="N61" s="276"/>
      <c r="O61" s="287"/>
      <c r="P61" s="287">
        <v>6</v>
      </c>
      <c r="Q61" s="282"/>
      <c r="R61" s="273">
        <v>6</v>
      </c>
      <c r="S61" s="276">
        <v>1</v>
      </c>
      <c r="T61" s="280"/>
      <c r="U61" s="281">
        <v>1</v>
      </c>
      <c r="V61" s="288"/>
      <c r="W61" s="279">
        <f t="shared" si="7"/>
        <v>24</v>
      </c>
      <c r="X61" s="417"/>
      <c r="Y61" s="420"/>
    </row>
    <row r="62" spans="1:76" ht="15" thickBot="1">
      <c r="A62" s="423" t="s">
        <v>378</v>
      </c>
      <c r="B62" s="412"/>
      <c r="C62" s="413"/>
      <c r="D62" s="254" t="s">
        <v>379</v>
      </c>
      <c r="E62" s="305"/>
      <c r="F62" s="306"/>
      <c r="G62" s="306"/>
      <c r="H62" s="307"/>
      <c r="I62" s="283"/>
      <c r="J62" s="284">
        <v>1</v>
      </c>
      <c r="K62" s="284"/>
      <c r="L62" s="285"/>
      <c r="M62" s="284"/>
      <c r="N62" s="286"/>
      <c r="O62" s="308">
        <v>1</v>
      </c>
      <c r="P62" s="308">
        <v>2</v>
      </c>
      <c r="Q62" s="307"/>
      <c r="R62" s="283"/>
      <c r="S62" s="286"/>
      <c r="T62" s="305"/>
      <c r="U62" s="306"/>
      <c r="V62" s="309"/>
      <c r="W62" s="289">
        <f t="shared" si="7"/>
        <v>4</v>
      </c>
      <c r="X62" s="417"/>
      <c r="Y62" s="420"/>
    </row>
    <row r="63" spans="1:76" ht="15" customHeight="1">
      <c r="A63" s="424" t="s">
        <v>699</v>
      </c>
      <c r="B63" s="247" t="s">
        <v>697</v>
      </c>
      <c r="C63" s="248"/>
      <c r="D63" s="249" t="s">
        <v>381</v>
      </c>
      <c r="E63" s="310"/>
      <c r="F63" s="311"/>
      <c r="G63" s="311"/>
      <c r="H63" s="312"/>
      <c r="I63" s="293"/>
      <c r="J63" s="294"/>
      <c r="K63" s="294"/>
      <c r="L63" s="295"/>
      <c r="M63" s="294"/>
      <c r="N63" s="296"/>
      <c r="O63" s="313"/>
      <c r="P63" s="313"/>
      <c r="Q63" s="312"/>
      <c r="R63" s="293"/>
      <c r="S63" s="296"/>
      <c r="T63" s="310"/>
      <c r="U63" s="311"/>
      <c r="V63" s="314"/>
      <c r="W63" s="299">
        <f t="shared" si="7"/>
        <v>0</v>
      </c>
      <c r="X63" s="417"/>
      <c r="Y63" s="420"/>
    </row>
    <row r="64" spans="1:76" ht="15" thickBot="1">
      <c r="A64" s="425"/>
      <c r="B64" s="414">
        <f>(100*(SUM(W60:W61)/W64))</f>
        <v>92</v>
      </c>
      <c r="C64" s="415"/>
      <c r="D64" s="250" t="s">
        <v>159</v>
      </c>
      <c r="E64" s="300">
        <f>SUM(E60:E63)</f>
        <v>4</v>
      </c>
      <c r="F64" s="300">
        <f t="shared" ref="F64:V64" si="13">SUM(F60:F63)</f>
        <v>4</v>
      </c>
      <c r="G64" s="300">
        <f t="shared" si="13"/>
        <v>0</v>
      </c>
      <c r="H64" s="300">
        <f t="shared" si="13"/>
        <v>0</v>
      </c>
      <c r="I64" s="300">
        <f t="shared" si="13"/>
        <v>1</v>
      </c>
      <c r="J64" s="301">
        <f t="shared" si="13"/>
        <v>13</v>
      </c>
      <c r="K64" s="301">
        <f t="shared" si="13"/>
        <v>0</v>
      </c>
      <c r="L64" s="302">
        <f t="shared" si="13"/>
        <v>1</v>
      </c>
      <c r="M64" s="301">
        <f t="shared" si="13"/>
        <v>0</v>
      </c>
      <c r="N64" s="303">
        <f t="shared" si="13"/>
        <v>0</v>
      </c>
      <c r="O64" s="302">
        <f t="shared" si="13"/>
        <v>1</v>
      </c>
      <c r="P64" s="302">
        <f t="shared" si="13"/>
        <v>10</v>
      </c>
      <c r="Q64" s="300">
        <f t="shared" si="13"/>
        <v>0</v>
      </c>
      <c r="R64" s="300">
        <f t="shared" si="13"/>
        <v>11</v>
      </c>
      <c r="S64" s="300">
        <f t="shared" si="13"/>
        <v>2</v>
      </c>
      <c r="T64" s="300">
        <f t="shared" si="13"/>
        <v>1</v>
      </c>
      <c r="U64" s="300">
        <f t="shared" si="13"/>
        <v>2</v>
      </c>
      <c r="V64" s="302">
        <f t="shared" si="13"/>
        <v>0</v>
      </c>
      <c r="W64" s="315">
        <f t="shared" si="7"/>
        <v>50</v>
      </c>
      <c r="X64" s="418"/>
      <c r="Y64" s="421"/>
    </row>
    <row r="65" spans="1:25" ht="15.75" customHeight="1">
      <c r="A65" s="251" t="s">
        <v>396</v>
      </c>
      <c r="B65" s="408"/>
      <c r="C65" s="409"/>
      <c r="D65" s="252" t="s">
        <v>376</v>
      </c>
      <c r="E65" s="260"/>
      <c r="F65" s="261"/>
      <c r="G65" s="261"/>
      <c r="H65" s="262"/>
      <c r="I65" s="263"/>
      <c r="J65" s="264"/>
      <c r="K65" s="264"/>
      <c r="L65" s="265"/>
      <c r="M65" s="264"/>
      <c r="N65" s="266"/>
      <c r="O65" s="267"/>
      <c r="P65" s="267"/>
      <c r="Q65" s="262"/>
      <c r="R65" s="263"/>
      <c r="S65" s="266"/>
      <c r="T65" s="260"/>
      <c r="U65" s="261"/>
      <c r="V65" s="268"/>
      <c r="W65" s="269">
        <f t="shared" si="7"/>
        <v>0</v>
      </c>
      <c r="X65" s="416">
        <v>47.755274054866888</v>
      </c>
      <c r="Y65" s="419">
        <v>-122.00503898449855</v>
      </c>
    </row>
    <row r="66" spans="1:25" ht="15" customHeight="1">
      <c r="A66" s="422" t="s">
        <v>176</v>
      </c>
      <c r="B66" s="410"/>
      <c r="C66" s="411"/>
      <c r="D66" s="253" t="s">
        <v>377</v>
      </c>
      <c r="E66" s="280"/>
      <c r="F66" s="281"/>
      <c r="G66" s="281"/>
      <c r="H66" s="282"/>
      <c r="I66" s="273"/>
      <c r="J66" s="274">
        <v>8</v>
      </c>
      <c r="K66" s="274">
        <v>3</v>
      </c>
      <c r="L66" s="275"/>
      <c r="M66" s="274"/>
      <c r="N66" s="276"/>
      <c r="O66" s="287"/>
      <c r="P66" s="287"/>
      <c r="Q66" s="282"/>
      <c r="R66" s="273"/>
      <c r="S66" s="276"/>
      <c r="T66" s="280"/>
      <c r="U66" s="281"/>
      <c r="V66" s="288"/>
      <c r="W66" s="279">
        <f t="shared" si="7"/>
        <v>11</v>
      </c>
      <c r="X66" s="417"/>
      <c r="Y66" s="420"/>
    </row>
    <row r="67" spans="1:25" ht="15" thickBot="1">
      <c r="A67" s="423" t="s">
        <v>378</v>
      </c>
      <c r="B67" s="412"/>
      <c r="C67" s="413"/>
      <c r="D67" s="254" t="s">
        <v>379</v>
      </c>
      <c r="E67" s="305"/>
      <c r="F67" s="306">
        <v>1</v>
      </c>
      <c r="G67" s="306"/>
      <c r="H67" s="307"/>
      <c r="I67" s="283"/>
      <c r="J67" s="284">
        <v>7</v>
      </c>
      <c r="K67" s="284">
        <v>2</v>
      </c>
      <c r="L67" s="285"/>
      <c r="M67" s="284"/>
      <c r="N67" s="286">
        <v>2</v>
      </c>
      <c r="O67" s="308"/>
      <c r="P67" s="308"/>
      <c r="Q67" s="307"/>
      <c r="R67" s="283">
        <v>3</v>
      </c>
      <c r="S67" s="286"/>
      <c r="T67" s="305"/>
      <c r="U67" s="306"/>
      <c r="V67" s="309"/>
      <c r="W67" s="289">
        <f t="shared" si="7"/>
        <v>15</v>
      </c>
      <c r="X67" s="417"/>
      <c r="Y67" s="420"/>
    </row>
    <row r="68" spans="1:25" ht="15" customHeight="1">
      <c r="A68" s="424" t="s">
        <v>388</v>
      </c>
      <c r="B68" s="247" t="s">
        <v>697</v>
      </c>
      <c r="C68" s="248"/>
      <c r="D68" s="249" t="s">
        <v>381</v>
      </c>
      <c r="E68" s="310"/>
      <c r="F68" s="311">
        <v>2</v>
      </c>
      <c r="G68" s="311"/>
      <c r="H68" s="312"/>
      <c r="I68" s="293"/>
      <c r="J68" s="294">
        <v>16</v>
      </c>
      <c r="K68" s="294"/>
      <c r="L68" s="295"/>
      <c r="M68" s="294"/>
      <c r="N68" s="296">
        <v>4</v>
      </c>
      <c r="O68" s="313"/>
      <c r="P68" s="313"/>
      <c r="Q68" s="312"/>
      <c r="R68" s="293">
        <v>1</v>
      </c>
      <c r="S68" s="296"/>
      <c r="T68" s="310"/>
      <c r="U68" s="311"/>
      <c r="V68" s="314">
        <v>1</v>
      </c>
      <c r="W68" s="299">
        <f t="shared" si="7"/>
        <v>24</v>
      </c>
      <c r="X68" s="417"/>
      <c r="Y68" s="420"/>
    </row>
    <row r="69" spans="1:25" ht="15" thickBot="1">
      <c r="A69" s="425"/>
      <c r="B69" s="414">
        <f>(100*(SUM(W65:W66)/W69))</f>
        <v>22</v>
      </c>
      <c r="C69" s="415"/>
      <c r="D69" s="250" t="s">
        <v>159</v>
      </c>
      <c r="E69" s="300">
        <f>SUM(E65:E68)</f>
        <v>0</v>
      </c>
      <c r="F69" s="300">
        <f t="shared" ref="F69:V69" si="14">SUM(F65:F68)</f>
        <v>3</v>
      </c>
      <c r="G69" s="300">
        <f t="shared" si="14"/>
        <v>0</v>
      </c>
      <c r="H69" s="300">
        <f t="shared" si="14"/>
        <v>0</v>
      </c>
      <c r="I69" s="300">
        <f t="shared" si="14"/>
        <v>0</v>
      </c>
      <c r="J69" s="301">
        <f t="shared" si="14"/>
        <v>31</v>
      </c>
      <c r="K69" s="301">
        <f t="shared" si="14"/>
        <v>5</v>
      </c>
      <c r="L69" s="302">
        <f t="shared" si="14"/>
        <v>0</v>
      </c>
      <c r="M69" s="301">
        <f t="shared" si="14"/>
        <v>0</v>
      </c>
      <c r="N69" s="303">
        <f t="shared" si="14"/>
        <v>6</v>
      </c>
      <c r="O69" s="302">
        <f t="shared" si="14"/>
        <v>0</v>
      </c>
      <c r="P69" s="302">
        <f t="shared" si="14"/>
        <v>0</v>
      </c>
      <c r="Q69" s="300">
        <f t="shared" si="14"/>
        <v>0</v>
      </c>
      <c r="R69" s="300">
        <f t="shared" si="14"/>
        <v>4</v>
      </c>
      <c r="S69" s="300">
        <f t="shared" si="14"/>
        <v>0</v>
      </c>
      <c r="T69" s="300">
        <f t="shared" si="14"/>
        <v>0</v>
      </c>
      <c r="U69" s="300">
        <f t="shared" si="14"/>
        <v>0</v>
      </c>
      <c r="V69" s="302">
        <f t="shared" si="14"/>
        <v>1</v>
      </c>
      <c r="W69" s="315">
        <f t="shared" si="7"/>
        <v>50</v>
      </c>
      <c r="X69" s="418"/>
      <c r="Y69" s="421"/>
    </row>
    <row r="70" spans="1:25" ht="15" customHeight="1">
      <c r="E70" s="316"/>
      <c r="F70" s="316"/>
      <c r="G70" s="316"/>
      <c r="H70" s="316"/>
      <c r="I70" s="316"/>
      <c r="J70" s="316"/>
      <c r="K70" s="316"/>
      <c r="L70" s="316"/>
      <c r="M70" s="316"/>
      <c r="N70" s="316"/>
      <c r="O70" s="316"/>
      <c r="P70" s="316"/>
      <c r="Q70" s="316"/>
      <c r="R70" s="316"/>
      <c r="S70" s="316"/>
      <c r="T70" s="316"/>
      <c r="U70" s="316"/>
      <c r="V70" s="316"/>
      <c r="W70" s="316"/>
    </row>
    <row r="71" spans="1:25" ht="63.6" customHeight="1">
      <c r="A71" s="426" t="s">
        <v>700</v>
      </c>
      <c r="B71" s="426"/>
      <c r="C71" s="426"/>
      <c r="D71" s="426"/>
      <c r="E71" s="426"/>
      <c r="F71" s="426"/>
      <c r="G71" s="426"/>
      <c r="H71" s="426"/>
      <c r="I71" s="426"/>
      <c r="J71" s="426"/>
      <c r="K71" s="426"/>
      <c r="L71" s="426"/>
      <c r="M71" s="426"/>
      <c r="N71" s="426"/>
      <c r="O71" s="426"/>
      <c r="P71" s="426"/>
      <c r="Q71" s="426"/>
      <c r="R71" s="426"/>
      <c r="S71" s="426"/>
      <c r="T71" s="426"/>
      <c r="U71" s="426"/>
      <c r="V71" s="426"/>
      <c r="W71" s="426"/>
    </row>
    <row r="72" spans="1:25">
      <c r="A72" s="426" t="s">
        <v>397</v>
      </c>
      <c r="B72" s="426"/>
      <c r="C72" s="426"/>
      <c r="D72" s="426"/>
      <c r="E72" s="426"/>
      <c r="F72" s="426"/>
      <c r="G72" s="426"/>
      <c r="H72" s="426"/>
      <c r="I72" s="426"/>
      <c r="J72" s="426"/>
      <c r="K72" s="426"/>
      <c r="L72" s="426"/>
      <c r="M72" s="426"/>
      <c r="N72" s="426"/>
      <c r="O72" s="426"/>
      <c r="P72" s="426"/>
      <c r="Q72" s="426"/>
      <c r="R72" s="426"/>
      <c r="S72" s="426"/>
      <c r="T72" s="426"/>
      <c r="U72" s="426"/>
      <c r="V72" s="426"/>
      <c r="W72" s="426"/>
    </row>
    <row r="73" spans="1:25" ht="15" customHeight="1">
      <c r="A73" s="426" t="s">
        <v>408</v>
      </c>
      <c r="B73" s="426"/>
      <c r="C73" s="426"/>
      <c r="D73" s="426"/>
      <c r="E73" s="426"/>
      <c r="F73" s="426"/>
      <c r="G73" s="426"/>
      <c r="H73" s="426"/>
      <c r="I73" s="426"/>
      <c r="J73" s="426"/>
      <c r="K73" s="426"/>
      <c r="L73" s="426"/>
      <c r="M73" s="426"/>
      <c r="N73" s="426"/>
      <c r="O73" s="426"/>
      <c r="P73" s="426"/>
      <c r="Q73" s="426"/>
      <c r="R73" s="426"/>
      <c r="S73" s="426"/>
      <c r="T73" s="426"/>
      <c r="U73" s="426"/>
      <c r="V73" s="426"/>
      <c r="W73" s="426"/>
    </row>
    <row r="74" spans="1:25">
      <c r="A74" s="317"/>
      <c r="B74" s="426" t="s">
        <v>398</v>
      </c>
      <c r="C74" s="426"/>
      <c r="D74" s="426"/>
      <c r="E74" s="426"/>
      <c r="F74" s="426"/>
      <c r="G74" s="426"/>
      <c r="H74" s="426"/>
      <c r="I74" s="426"/>
      <c r="J74" s="426"/>
      <c r="K74" s="426"/>
      <c r="L74" s="426"/>
      <c r="M74" s="426"/>
      <c r="N74" s="426"/>
      <c r="O74" s="426"/>
      <c r="P74" s="426"/>
      <c r="Q74" s="426"/>
      <c r="R74" s="426"/>
      <c r="S74" s="426"/>
      <c r="T74" s="426"/>
      <c r="U74" s="426"/>
      <c r="V74" s="426"/>
      <c r="W74" s="426"/>
    </row>
    <row r="75" spans="1:25" ht="30.6" customHeight="1">
      <c r="A75" s="317"/>
      <c r="B75" s="426" t="s">
        <v>399</v>
      </c>
      <c r="C75" s="426"/>
      <c r="D75" s="426"/>
      <c r="E75" s="426"/>
      <c r="F75" s="426"/>
      <c r="G75" s="426"/>
      <c r="H75" s="426"/>
      <c r="I75" s="426"/>
      <c r="J75" s="426"/>
      <c r="K75" s="426"/>
      <c r="L75" s="426"/>
      <c r="M75" s="426"/>
      <c r="N75" s="426"/>
      <c r="O75" s="426"/>
      <c r="P75" s="426"/>
      <c r="Q75" s="426"/>
      <c r="R75" s="426"/>
      <c r="S75" s="426"/>
      <c r="T75" s="426"/>
      <c r="U75" s="426"/>
      <c r="V75" s="426"/>
      <c r="W75" s="426"/>
    </row>
    <row r="76" spans="1:25" ht="15" customHeight="1">
      <c r="A76" s="317"/>
      <c r="B76" s="426" t="s">
        <v>667</v>
      </c>
      <c r="C76" s="426"/>
      <c r="D76" s="426"/>
      <c r="E76" s="426"/>
      <c r="F76" s="426"/>
      <c r="G76" s="426"/>
      <c r="H76" s="426"/>
      <c r="I76" s="426"/>
      <c r="J76" s="426"/>
      <c r="K76" s="426"/>
      <c r="L76" s="426"/>
      <c r="M76" s="426"/>
      <c r="N76" s="426"/>
      <c r="O76" s="426"/>
      <c r="P76" s="426"/>
      <c r="Q76" s="426"/>
      <c r="R76" s="426"/>
      <c r="S76" s="426"/>
      <c r="T76" s="426"/>
      <c r="U76" s="426"/>
      <c r="V76" s="426"/>
      <c r="W76" s="426"/>
    </row>
    <row r="77" spans="1:25">
      <c r="A77" s="317"/>
      <c r="B77" s="426" t="s">
        <v>400</v>
      </c>
      <c r="C77" s="426"/>
      <c r="D77" s="426"/>
      <c r="E77" s="426"/>
      <c r="F77" s="426"/>
      <c r="G77" s="426"/>
      <c r="H77" s="426"/>
      <c r="I77" s="426"/>
      <c r="J77" s="426"/>
      <c r="K77" s="426"/>
      <c r="L77" s="426"/>
      <c r="M77" s="426"/>
      <c r="N77" s="426"/>
      <c r="O77" s="426"/>
      <c r="P77" s="426"/>
      <c r="Q77" s="426"/>
      <c r="R77" s="426"/>
      <c r="S77" s="426"/>
      <c r="T77" s="426"/>
      <c r="U77" s="426"/>
      <c r="V77" s="426"/>
      <c r="W77" s="426"/>
    </row>
    <row r="78" spans="1:25" ht="15" customHeight="1">
      <c r="A78" s="426" t="s">
        <v>409</v>
      </c>
      <c r="B78" s="426"/>
      <c r="C78" s="426"/>
      <c r="D78" s="426"/>
      <c r="E78" s="426"/>
      <c r="F78" s="426"/>
      <c r="G78" s="426"/>
      <c r="H78" s="426"/>
      <c r="I78" s="426"/>
      <c r="J78" s="426"/>
      <c r="K78" s="426"/>
      <c r="L78" s="426"/>
      <c r="M78" s="426"/>
      <c r="N78" s="426"/>
      <c r="O78" s="426"/>
      <c r="P78" s="426"/>
      <c r="Q78" s="426"/>
      <c r="R78" s="426"/>
      <c r="S78" s="426"/>
      <c r="T78" s="426"/>
      <c r="U78" s="426"/>
      <c r="V78" s="426"/>
      <c r="W78" s="426"/>
    </row>
    <row r="80" spans="1:25" ht="15.75" customHeight="1"/>
    <row r="87" spans="1:30">
      <c r="A87" s="227"/>
    </row>
    <row r="88" spans="1:30">
      <c r="A88" s="227"/>
      <c r="B88" s="227"/>
      <c r="C88" s="227"/>
      <c r="D88" s="227"/>
      <c r="E88" s="227"/>
      <c r="F88" s="227"/>
      <c r="G88" s="227"/>
      <c r="H88" s="227"/>
      <c r="I88" s="227"/>
      <c r="J88" s="227"/>
      <c r="K88" s="227"/>
      <c r="L88" s="227"/>
      <c r="M88" s="227"/>
      <c r="N88" s="227"/>
      <c r="O88" s="227"/>
      <c r="P88" s="227"/>
      <c r="Q88" s="227"/>
      <c r="R88" s="227"/>
      <c r="S88" s="227"/>
      <c r="T88" s="227"/>
      <c r="U88" s="227"/>
      <c r="V88" s="227"/>
      <c r="W88" s="227"/>
      <c r="X88" s="227"/>
      <c r="Y88" s="227"/>
      <c r="Z88" s="227"/>
      <c r="AA88" s="227"/>
      <c r="AB88" s="227"/>
      <c r="AC88" s="227"/>
      <c r="AD88" s="227"/>
    </row>
    <row r="89" spans="1:30">
      <c r="A89" s="227"/>
      <c r="B89" s="227"/>
      <c r="C89" s="227"/>
      <c r="D89" s="227"/>
      <c r="E89" s="227"/>
      <c r="F89" s="227"/>
      <c r="G89" s="227"/>
      <c r="H89" s="227"/>
      <c r="I89" s="227"/>
      <c r="J89" s="227"/>
      <c r="K89" s="227"/>
      <c r="L89" s="227"/>
      <c r="M89" s="227"/>
      <c r="N89" s="227"/>
      <c r="O89" s="227"/>
      <c r="P89" s="227"/>
      <c r="Q89" s="227"/>
      <c r="R89" s="227"/>
      <c r="S89" s="227"/>
      <c r="T89" s="227"/>
      <c r="U89" s="227"/>
      <c r="V89" s="227"/>
      <c r="W89" s="227"/>
      <c r="X89" s="227"/>
      <c r="Y89" s="227"/>
      <c r="Z89" s="227"/>
    </row>
    <row r="90" spans="1:30">
      <c r="A90" s="227"/>
      <c r="B90" s="227"/>
      <c r="C90" s="227"/>
      <c r="D90" s="227"/>
      <c r="E90" s="227"/>
      <c r="F90" s="227"/>
      <c r="G90" s="227"/>
      <c r="H90" s="227"/>
      <c r="I90" s="227"/>
      <c r="J90" s="227"/>
      <c r="K90" s="227"/>
      <c r="L90" s="227"/>
      <c r="M90" s="227"/>
      <c r="N90" s="227"/>
      <c r="O90" s="227"/>
      <c r="P90" s="227"/>
      <c r="Q90" s="227"/>
      <c r="R90" s="227"/>
      <c r="S90" s="227"/>
      <c r="T90" s="227"/>
      <c r="U90" s="227"/>
      <c r="V90" s="227"/>
      <c r="W90" s="227"/>
      <c r="X90" s="227"/>
    </row>
    <row r="91" spans="1:30" ht="15" customHeight="1">
      <c r="A91" s="227"/>
      <c r="B91" s="227"/>
      <c r="C91" s="227"/>
      <c r="D91" s="227"/>
      <c r="E91" s="227"/>
      <c r="F91" s="227"/>
      <c r="G91" s="227"/>
      <c r="H91" s="227"/>
      <c r="I91" s="227"/>
      <c r="J91" s="227"/>
      <c r="K91" s="227"/>
      <c r="L91" s="227"/>
      <c r="M91" s="227"/>
      <c r="N91" s="227"/>
      <c r="O91" s="227"/>
      <c r="P91" s="227"/>
      <c r="Q91" s="227"/>
      <c r="R91" s="227"/>
      <c r="S91" s="227"/>
      <c r="T91" s="227"/>
      <c r="U91" s="227"/>
      <c r="V91" s="227"/>
      <c r="W91" s="227"/>
      <c r="X91" s="227"/>
    </row>
    <row r="92" spans="1:30">
      <c r="A92" s="227"/>
      <c r="B92" s="227"/>
      <c r="C92" s="227"/>
      <c r="D92" s="227"/>
      <c r="E92" s="227"/>
      <c r="F92" s="227"/>
      <c r="G92" s="227"/>
      <c r="H92" s="227"/>
      <c r="I92" s="227"/>
      <c r="J92" s="227"/>
      <c r="K92" s="227"/>
      <c r="L92" s="227"/>
      <c r="M92" s="227"/>
      <c r="N92" s="227"/>
      <c r="O92" s="227"/>
      <c r="P92" s="227"/>
      <c r="Q92" s="227"/>
      <c r="R92" s="227"/>
      <c r="S92" s="227"/>
      <c r="T92" s="227"/>
      <c r="U92" s="227"/>
      <c r="V92" s="227"/>
      <c r="W92" s="227"/>
      <c r="X92" s="227"/>
    </row>
    <row r="93" spans="1:30" ht="15.75" customHeight="1">
      <c r="A93" s="227"/>
      <c r="B93" s="227"/>
      <c r="C93" s="227"/>
      <c r="D93" s="227"/>
      <c r="E93" s="227"/>
      <c r="F93" s="227"/>
      <c r="G93" s="227"/>
      <c r="H93" s="227"/>
      <c r="I93" s="227"/>
      <c r="J93" s="227"/>
      <c r="K93" s="227"/>
      <c r="L93" s="227"/>
      <c r="M93" s="227"/>
      <c r="N93" s="227"/>
      <c r="O93" s="227"/>
      <c r="P93" s="227"/>
      <c r="Q93" s="227"/>
      <c r="R93" s="227"/>
      <c r="S93" s="227"/>
      <c r="T93" s="227"/>
      <c r="U93" s="227"/>
      <c r="V93" s="227"/>
      <c r="W93" s="227"/>
      <c r="X93" s="227"/>
    </row>
    <row r="94" spans="1:30" ht="15" customHeight="1">
      <c r="A94" s="227"/>
      <c r="B94" s="227"/>
      <c r="C94" s="227"/>
      <c r="D94" s="227"/>
      <c r="E94" s="227"/>
      <c r="F94" s="227"/>
      <c r="G94" s="227"/>
      <c r="H94" s="227"/>
      <c r="I94" s="227"/>
      <c r="J94" s="227"/>
      <c r="K94" s="227"/>
      <c r="L94" s="227"/>
      <c r="M94" s="227"/>
      <c r="N94" s="227"/>
      <c r="O94" s="227"/>
      <c r="P94" s="227"/>
      <c r="Q94" s="227"/>
      <c r="R94" s="227"/>
      <c r="S94" s="227"/>
      <c r="T94" s="227"/>
      <c r="U94" s="227"/>
      <c r="V94" s="227"/>
      <c r="W94" s="227"/>
      <c r="X94" s="227"/>
    </row>
    <row r="95" spans="1:30">
      <c r="A95" s="227"/>
      <c r="B95" s="227"/>
      <c r="C95" s="227"/>
      <c r="D95" s="227"/>
      <c r="E95" s="227"/>
      <c r="F95" s="227"/>
      <c r="G95" s="227"/>
      <c r="H95" s="227"/>
      <c r="I95" s="227"/>
      <c r="J95" s="227"/>
      <c r="K95" s="227"/>
      <c r="L95" s="227"/>
      <c r="M95" s="227"/>
      <c r="N95" s="227"/>
      <c r="O95" s="227"/>
      <c r="P95" s="227"/>
      <c r="Q95" s="227"/>
      <c r="R95" s="227"/>
      <c r="S95" s="227"/>
      <c r="T95" s="227"/>
      <c r="U95" s="227"/>
      <c r="V95" s="227"/>
      <c r="W95" s="227"/>
      <c r="X95" s="227"/>
    </row>
    <row r="96" spans="1:30" ht="15" customHeight="1">
      <c r="A96" s="227"/>
      <c r="B96" s="227"/>
      <c r="C96" s="227"/>
      <c r="D96" s="227"/>
      <c r="E96" s="227"/>
      <c r="F96" s="227"/>
      <c r="G96" s="227"/>
      <c r="H96" s="227"/>
      <c r="I96" s="227"/>
      <c r="J96" s="227"/>
      <c r="K96" s="227"/>
      <c r="L96" s="227"/>
      <c r="M96" s="227"/>
      <c r="N96" s="227"/>
      <c r="O96" s="227"/>
      <c r="P96" s="227"/>
      <c r="Q96" s="227"/>
      <c r="R96" s="227"/>
      <c r="S96" s="227"/>
      <c r="T96" s="227"/>
      <c r="U96" s="227"/>
      <c r="V96" s="227"/>
      <c r="W96" s="227"/>
      <c r="X96" s="227"/>
    </row>
    <row r="97" spans="1:36">
      <c r="A97" s="227"/>
      <c r="B97" s="227"/>
      <c r="C97" s="227"/>
      <c r="D97" s="227"/>
      <c r="E97" s="227"/>
      <c r="F97" s="227"/>
      <c r="G97" s="227"/>
      <c r="H97" s="227"/>
      <c r="I97" s="227"/>
      <c r="J97" s="227"/>
      <c r="K97" s="227"/>
      <c r="L97" s="227"/>
      <c r="M97" s="227"/>
      <c r="N97" s="227"/>
      <c r="O97" s="227"/>
      <c r="P97" s="227"/>
      <c r="Q97" s="227"/>
      <c r="R97" s="227"/>
      <c r="S97" s="227"/>
      <c r="T97" s="227"/>
      <c r="U97" s="227"/>
      <c r="V97" s="227"/>
      <c r="W97" s="227"/>
      <c r="X97" s="227"/>
    </row>
    <row r="98" spans="1:36" ht="15.75" customHeight="1">
      <c r="A98" s="227"/>
    </row>
    <row r="99" spans="1:36" ht="15" customHeight="1">
      <c r="A99" s="227"/>
      <c r="B99" s="258"/>
      <c r="C99" s="258"/>
      <c r="D99" s="258"/>
      <c r="E99" s="258"/>
      <c r="F99" s="258"/>
      <c r="G99" s="258"/>
      <c r="H99" s="258"/>
      <c r="I99" s="258"/>
      <c r="J99" s="258"/>
      <c r="K99" s="258"/>
      <c r="L99" s="258"/>
      <c r="M99" s="258"/>
      <c r="N99" s="258"/>
      <c r="O99" s="258"/>
      <c r="P99" s="258"/>
      <c r="Q99" s="258"/>
      <c r="R99" s="258"/>
      <c r="S99" s="258"/>
      <c r="T99" s="258"/>
      <c r="U99" s="258"/>
      <c r="V99" s="258"/>
      <c r="W99" s="258"/>
      <c r="X99" s="258"/>
      <c r="Y99" s="259"/>
      <c r="Z99" s="259"/>
      <c r="AA99" s="259"/>
      <c r="AB99" s="259"/>
      <c r="AC99" s="259"/>
      <c r="AD99" s="259"/>
      <c r="AE99" s="259"/>
      <c r="AF99" s="259"/>
      <c r="AG99" s="259"/>
      <c r="AH99" s="259"/>
      <c r="AI99" s="259"/>
      <c r="AJ99" s="259"/>
    </row>
    <row r="100" spans="1:36">
      <c r="A100" s="227"/>
      <c r="B100" s="258"/>
      <c r="C100" s="258"/>
      <c r="D100" s="258"/>
      <c r="E100" s="258"/>
      <c r="F100" s="258"/>
      <c r="G100" s="258"/>
      <c r="H100" s="258"/>
      <c r="I100" s="258"/>
      <c r="J100" s="258"/>
      <c r="K100" s="258"/>
      <c r="L100" s="258"/>
      <c r="M100" s="258"/>
      <c r="N100" s="258"/>
      <c r="O100" s="258"/>
      <c r="P100" s="258"/>
      <c r="Q100" s="258"/>
      <c r="R100" s="258"/>
      <c r="S100" s="258"/>
      <c r="T100" s="258"/>
      <c r="U100" s="258"/>
      <c r="V100" s="258"/>
      <c r="W100" s="258"/>
      <c r="X100" s="258"/>
      <c r="Y100" s="259"/>
      <c r="Z100" s="259"/>
      <c r="AA100" s="259"/>
      <c r="AB100" s="259"/>
      <c r="AC100" s="259"/>
      <c r="AD100" s="259"/>
      <c r="AE100" s="259"/>
      <c r="AF100" s="259"/>
      <c r="AG100" s="259"/>
      <c r="AH100" s="259"/>
      <c r="AI100" s="259"/>
      <c r="AJ100" s="259"/>
    </row>
    <row r="101" spans="1:36" ht="15" customHeight="1">
      <c r="A101" s="227"/>
      <c r="B101" s="258"/>
      <c r="C101" s="258"/>
      <c r="D101" s="258"/>
      <c r="E101" s="258"/>
      <c r="F101" s="258"/>
      <c r="G101" s="258"/>
      <c r="H101" s="258"/>
      <c r="I101" s="258"/>
      <c r="J101" s="258"/>
      <c r="K101" s="258"/>
      <c r="L101" s="258"/>
      <c r="M101" s="258"/>
      <c r="N101" s="258"/>
      <c r="O101" s="258"/>
      <c r="P101" s="258"/>
      <c r="Q101" s="258"/>
      <c r="R101" s="258"/>
      <c r="S101" s="258"/>
      <c r="T101" s="258"/>
      <c r="U101" s="258"/>
      <c r="V101" s="258"/>
      <c r="W101" s="258"/>
      <c r="X101" s="258"/>
      <c r="Y101" s="259"/>
      <c r="Z101" s="259"/>
      <c r="AA101" s="259"/>
      <c r="AB101" s="259"/>
      <c r="AC101" s="259"/>
      <c r="AD101" s="259"/>
      <c r="AE101" s="259"/>
      <c r="AF101" s="259"/>
      <c r="AG101" s="259"/>
      <c r="AH101" s="259"/>
      <c r="AI101" s="259"/>
      <c r="AJ101" s="259"/>
    </row>
    <row r="102" spans="1:36">
      <c r="A102" s="227"/>
      <c r="B102" s="258"/>
      <c r="C102" s="258"/>
      <c r="D102" s="258"/>
      <c r="E102" s="258"/>
      <c r="F102" s="258"/>
      <c r="G102" s="258"/>
      <c r="H102" s="258"/>
      <c r="I102" s="258"/>
      <c r="J102" s="258"/>
      <c r="K102" s="258"/>
      <c r="L102" s="258"/>
      <c r="M102" s="258"/>
      <c r="N102" s="258"/>
      <c r="O102" s="258"/>
      <c r="P102" s="258"/>
      <c r="Q102" s="258"/>
      <c r="R102" s="258"/>
      <c r="S102" s="258"/>
      <c r="T102" s="258"/>
      <c r="U102" s="258"/>
      <c r="V102" s="258"/>
      <c r="W102" s="258"/>
      <c r="X102" s="258"/>
      <c r="Y102" s="259"/>
      <c r="Z102" s="259"/>
      <c r="AA102" s="259"/>
      <c r="AB102" s="259"/>
      <c r="AC102" s="259"/>
      <c r="AD102" s="259"/>
      <c r="AE102" s="259"/>
      <c r="AF102" s="259"/>
      <c r="AG102" s="259"/>
      <c r="AH102" s="259"/>
      <c r="AI102" s="259"/>
      <c r="AJ102" s="259"/>
    </row>
    <row r="103" spans="1:36" ht="15.75" customHeight="1">
      <c r="A103" s="227"/>
      <c r="B103" s="258"/>
      <c r="C103" s="258"/>
      <c r="D103" s="258"/>
      <c r="E103" s="258"/>
      <c r="F103" s="258"/>
      <c r="G103" s="258"/>
      <c r="H103" s="258"/>
      <c r="I103" s="258"/>
      <c r="J103" s="258"/>
      <c r="K103" s="258"/>
      <c r="L103" s="258"/>
      <c r="M103" s="258"/>
      <c r="N103" s="258"/>
      <c r="O103" s="258"/>
      <c r="P103" s="258"/>
      <c r="Q103" s="258"/>
      <c r="R103" s="258"/>
      <c r="S103" s="258"/>
      <c r="T103" s="258"/>
      <c r="U103" s="258"/>
      <c r="V103" s="258"/>
      <c r="W103" s="258"/>
      <c r="X103" s="258"/>
      <c r="Y103" s="259"/>
      <c r="Z103" s="259"/>
      <c r="AA103" s="259"/>
      <c r="AB103" s="259"/>
      <c r="AC103" s="259"/>
      <c r="AD103" s="259"/>
      <c r="AE103" s="259"/>
      <c r="AF103" s="259"/>
      <c r="AG103" s="259"/>
      <c r="AH103" s="259"/>
      <c r="AI103" s="259"/>
      <c r="AJ103" s="259"/>
    </row>
    <row r="104" spans="1:36" ht="15" customHeight="1">
      <c r="A104" s="227"/>
      <c r="B104" s="258"/>
      <c r="C104" s="258"/>
      <c r="D104" s="258"/>
      <c r="E104" s="258"/>
      <c r="F104" s="258"/>
      <c r="G104" s="258"/>
      <c r="H104" s="258"/>
      <c r="I104" s="258"/>
      <c r="J104" s="258"/>
      <c r="K104" s="258"/>
      <c r="L104" s="258"/>
      <c r="M104" s="258"/>
      <c r="N104" s="258"/>
      <c r="O104" s="258"/>
      <c r="P104" s="258"/>
      <c r="Q104" s="258"/>
      <c r="R104" s="258"/>
      <c r="S104" s="258"/>
      <c r="T104" s="258"/>
      <c r="U104" s="258"/>
      <c r="V104" s="258"/>
      <c r="W104" s="258"/>
      <c r="X104" s="258"/>
      <c r="Y104" s="259"/>
      <c r="Z104" s="259"/>
      <c r="AA104" s="259"/>
      <c r="AB104" s="259"/>
      <c r="AC104" s="259"/>
      <c r="AD104" s="259"/>
      <c r="AE104" s="259"/>
      <c r="AF104" s="259"/>
      <c r="AG104" s="259"/>
      <c r="AH104" s="259"/>
      <c r="AI104" s="259"/>
      <c r="AJ104" s="259"/>
    </row>
    <row r="105" spans="1:36">
      <c r="A105" s="227"/>
      <c r="B105" s="258"/>
      <c r="C105" s="258"/>
      <c r="D105" s="258"/>
      <c r="E105" s="258"/>
      <c r="F105" s="258"/>
      <c r="G105" s="258"/>
      <c r="H105" s="258"/>
      <c r="I105" s="258"/>
      <c r="J105" s="258"/>
      <c r="K105" s="258"/>
      <c r="L105" s="258"/>
      <c r="M105" s="258"/>
      <c r="N105" s="258"/>
      <c r="O105" s="258"/>
      <c r="P105" s="258"/>
      <c r="Q105" s="258"/>
      <c r="R105" s="258"/>
      <c r="S105" s="258"/>
      <c r="T105" s="258"/>
      <c r="U105" s="258"/>
      <c r="V105" s="258"/>
      <c r="W105" s="258"/>
      <c r="X105" s="258"/>
      <c r="Y105" s="259"/>
      <c r="Z105" s="259"/>
      <c r="AA105" s="259"/>
      <c r="AB105" s="259"/>
      <c r="AC105" s="259"/>
      <c r="AD105" s="259"/>
      <c r="AE105" s="259"/>
      <c r="AF105" s="259"/>
      <c r="AG105" s="259"/>
      <c r="AH105" s="259"/>
      <c r="AI105" s="259"/>
      <c r="AJ105" s="259"/>
    </row>
    <row r="106" spans="1:36" ht="15" customHeight="1"/>
    <row r="108" spans="1:36" ht="15.75" customHeight="1"/>
    <row r="109" spans="1:36" ht="15" customHeight="1"/>
    <row r="111" spans="1:36" ht="15" customHeight="1"/>
    <row r="113" ht="15.75" customHeight="1"/>
    <row r="114" ht="15" customHeight="1"/>
    <row r="116" ht="15" customHeight="1"/>
    <row r="118" ht="15.75" customHeight="1"/>
    <row r="119" ht="15" customHeight="1"/>
    <row r="121" ht="15" customHeight="1"/>
    <row r="123" ht="15.75" customHeight="1"/>
    <row r="124" ht="15" customHeight="1"/>
    <row r="126" ht="15" customHeight="1"/>
    <row r="128" ht="15.75" customHeight="1"/>
    <row r="129" ht="15" customHeight="1"/>
    <row r="131" ht="15" customHeight="1"/>
    <row r="133" ht="15.75" customHeight="1"/>
    <row r="134" ht="15" customHeight="1"/>
    <row r="136" ht="15" customHeight="1"/>
    <row r="138" ht="15.75" customHeight="1"/>
    <row r="139" ht="15" customHeight="1"/>
    <row r="141" ht="15" customHeight="1"/>
    <row r="143" ht="15.75" customHeight="1"/>
    <row r="144" ht="15" customHeight="1"/>
    <row r="146" ht="15" customHeight="1"/>
    <row r="149" ht="15" customHeight="1"/>
    <row r="151" ht="15" customHeight="1"/>
    <row r="154" ht="15" customHeight="1"/>
    <row r="156" ht="15" customHeight="1"/>
    <row r="158" ht="15.75" customHeight="1"/>
    <row r="159" ht="15" customHeight="1"/>
    <row r="161" ht="15" customHeight="1"/>
    <row r="163" ht="15.75" customHeight="1"/>
    <row r="164" ht="15" customHeight="1"/>
    <row r="166" ht="15" customHeight="1"/>
    <row r="168" ht="15.75" customHeight="1"/>
    <row r="169" ht="15" customHeight="1"/>
    <row r="171" ht="15" customHeight="1"/>
    <row r="173" ht="15.75" customHeight="1"/>
    <row r="174" ht="15" customHeight="1"/>
    <row r="176" ht="15" customHeight="1"/>
    <row r="178" ht="15.75" customHeight="1"/>
    <row r="179" ht="15" customHeight="1"/>
    <row r="181" ht="15" customHeight="1"/>
    <row r="183" ht="15.75" customHeight="1"/>
    <row r="184" ht="15" customHeight="1"/>
    <row r="186" ht="15" customHeight="1"/>
    <row r="188" ht="15.75" customHeight="1"/>
    <row r="189" ht="15" customHeight="1"/>
    <row r="191" ht="15" customHeight="1"/>
    <row r="193" ht="15.75" customHeight="1"/>
    <row r="194" ht="15" customHeight="1"/>
    <row r="196" ht="15" customHeight="1"/>
    <row r="198" ht="15.75" customHeight="1"/>
    <row r="199" ht="15" customHeight="1"/>
    <row r="201" ht="15" customHeight="1"/>
    <row r="204" ht="15" customHeight="1"/>
    <row r="206" ht="15" customHeight="1"/>
    <row r="208" ht="15" customHeight="1"/>
    <row r="209" ht="15" customHeight="1"/>
    <row r="211" ht="15" customHeight="1"/>
    <row r="213" ht="15" customHeight="1"/>
    <row r="214" ht="15" customHeight="1"/>
    <row r="216" ht="15" customHeight="1"/>
    <row r="218" ht="15" customHeight="1"/>
    <row r="219" ht="15" customHeight="1"/>
    <row r="221" ht="15" customHeight="1"/>
    <row r="224" ht="90" customHeight="1"/>
    <row r="225" ht="15" customHeight="1"/>
    <row r="226" ht="15" customHeight="1"/>
    <row r="228" ht="15" customHeight="1"/>
    <row r="230" ht="31.5" customHeight="1"/>
    <row r="231" ht="16.5" customHeight="1"/>
    <row r="235" ht="15" customHeight="1"/>
    <row r="236" ht="16.5" customHeight="1"/>
    <row r="240" ht="29.25" customHeight="1"/>
    <row r="241" ht="15" customHeight="1"/>
  </sheetData>
  <mergeCells count="97">
    <mergeCell ref="B4:C4"/>
    <mergeCell ref="A1:Y1"/>
    <mergeCell ref="A13:A14"/>
    <mergeCell ref="Y5:Y9"/>
    <mergeCell ref="A6:A7"/>
    <mergeCell ref="A8:A9"/>
    <mergeCell ref="X10:X14"/>
    <mergeCell ref="Y10:Y14"/>
    <mergeCell ref="X3:Y3"/>
    <mergeCell ref="X5:X9"/>
    <mergeCell ref="A11:A12"/>
    <mergeCell ref="E3:H3"/>
    <mergeCell ref="I3:N3"/>
    <mergeCell ref="O3:Q3"/>
    <mergeCell ref="R3:S3"/>
    <mergeCell ref="T3:V3"/>
    <mergeCell ref="X25:X29"/>
    <mergeCell ref="A31:A32"/>
    <mergeCell ref="A33:A34"/>
    <mergeCell ref="Y25:Y29"/>
    <mergeCell ref="A26:A27"/>
    <mergeCell ref="A28:A29"/>
    <mergeCell ref="X30:X34"/>
    <mergeCell ref="Y30:Y34"/>
    <mergeCell ref="B30:C32"/>
    <mergeCell ref="B34:C34"/>
    <mergeCell ref="A18:A19"/>
    <mergeCell ref="X20:X24"/>
    <mergeCell ref="Y20:Y24"/>
    <mergeCell ref="A21:A22"/>
    <mergeCell ref="A23:A24"/>
    <mergeCell ref="X35:X39"/>
    <mergeCell ref="Y35:Y39"/>
    <mergeCell ref="A36:A37"/>
    <mergeCell ref="A38:A39"/>
    <mergeCell ref="X40:X44"/>
    <mergeCell ref="Y40:Y44"/>
    <mergeCell ref="A41:A42"/>
    <mergeCell ref="A43:A44"/>
    <mergeCell ref="B35:C37"/>
    <mergeCell ref="B39:C39"/>
    <mergeCell ref="B40:C42"/>
    <mergeCell ref="B44:C44"/>
    <mergeCell ref="X45:X49"/>
    <mergeCell ref="A51:A52"/>
    <mergeCell ref="A53:A54"/>
    <mergeCell ref="Y45:Y49"/>
    <mergeCell ref="A46:A47"/>
    <mergeCell ref="A48:A49"/>
    <mergeCell ref="X50:X54"/>
    <mergeCell ref="Y50:Y54"/>
    <mergeCell ref="B49:C49"/>
    <mergeCell ref="B50:C52"/>
    <mergeCell ref="B54:C54"/>
    <mergeCell ref="B45:C47"/>
    <mergeCell ref="A78:W78"/>
    <mergeCell ref="A72:W72"/>
    <mergeCell ref="A73:W73"/>
    <mergeCell ref="X60:X64"/>
    <mergeCell ref="B60:C62"/>
    <mergeCell ref="B64:C64"/>
    <mergeCell ref="B65:C67"/>
    <mergeCell ref="B69:C69"/>
    <mergeCell ref="B74:W74"/>
    <mergeCell ref="A71:W71"/>
    <mergeCell ref="B75:W75"/>
    <mergeCell ref="B76:W76"/>
    <mergeCell ref="B77:W77"/>
    <mergeCell ref="A66:A67"/>
    <mergeCell ref="A68:A69"/>
    <mergeCell ref="Y60:Y64"/>
    <mergeCell ref="A61:A62"/>
    <mergeCell ref="A63:A64"/>
    <mergeCell ref="X65:X69"/>
    <mergeCell ref="X55:X59"/>
    <mergeCell ref="Y55:Y59"/>
    <mergeCell ref="A56:A57"/>
    <mergeCell ref="A58:A59"/>
    <mergeCell ref="Y65:Y69"/>
    <mergeCell ref="B55:C57"/>
    <mergeCell ref="B59:C59"/>
    <mergeCell ref="A2:D3"/>
    <mergeCell ref="W2:Y2"/>
    <mergeCell ref="E2:V2"/>
    <mergeCell ref="B25:C27"/>
    <mergeCell ref="B29:C29"/>
    <mergeCell ref="B5:C7"/>
    <mergeCell ref="B10:C12"/>
    <mergeCell ref="B9:C9"/>
    <mergeCell ref="B14:C14"/>
    <mergeCell ref="B15:C17"/>
    <mergeCell ref="B19:C19"/>
    <mergeCell ref="B20:C22"/>
    <mergeCell ref="B24:C24"/>
    <mergeCell ref="X15:X19"/>
    <mergeCell ref="Y15:Y19"/>
    <mergeCell ref="A16:A17"/>
  </mergeCells>
  <pageMargins left="0.7" right="0.7" top="0.75" bottom="0.75" header="0.3" footer="0.3"/>
  <pageSetup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18"/>
  <sheetViews>
    <sheetView zoomScale="93" zoomScaleNormal="93" workbookViewId="0">
      <selection activeCell="B21" sqref="B21"/>
    </sheetView>
  </sheetViews>
  <sheetFormatPr defaultRowHeight="15"/>
  <cols>
    <col min="1" max="1" width="10.28515625" customWidth="1"/>
    <col min="2" max="2" width="11.28515625" customWidth="1"/>
    <col min="3" max="3" width="11.5703125" bestFit="1" customWidth="1"/>
    <col min="4" max="4" width="12.7109375" customWidth="1"/>
    <col min="5" max="5" width="18" customWidth="1"/>
    <col min="6" max="6" width="15.140625" customWidth="1"/>
    <col min="7" max="7" width="13.140625" customWidth="1"/>
    <col min="8" max="8" width="13.5703125" customWidth="1"/>
    <col min="9" max="9" width="12.28515625" customWidth="1"/>
    <col min="10" max="39" width="11.28515625" customWidth="1"/>
  </cols>
  <sheetData>
    <row r="1" spans="1:39" ht="33.75" customHeight="1">
      <c r="A1" s="398" t="s">
        <v>577</v>
      </c>
      <c r="B1" s="398"/>
      <c r="C1" s="398"/>
      <c r="D1" s="398"/>
      <c r="E1" s="398"/>
      <c r="F1" s="398"/>
      <c r="G1" s="398"/>
      <c r="H1" s="398"/>
      <c r="I1" s="398"/>
      <c r="J1" s="398"/>
      <c r="K1" s="398"/>
      <c r="L1" s="398"/>
      <c r="M1" s="398"/>
      <c r="N1" s="398"/>
      <c r="O1" s="398"/>
      <c r="P1" s="398"/>
      <c r="Q1" s="398"/>
      <c r="R1" s="398"/>
      <c r="S1" s="398"/>
      <c r="T1" s="398"/>
      <c r="U1" s="398"/>
      <c r="V1" s="398"/>
    </row>
    <row r="2" spans="1:39" ht="21" customHeight="1">
      <c r="A2" s="458" t="s">
        <v>449</v>
      </c>
      <c r="B2" s="459"/>
      <c r="C2" s="459"/>
      <c r="D2" s="459"/>
      <c r="E2" s="459"/>
      <c r="F2" s="459"/>
      <c r="G2" s="460"/>
      <c r="H2" s="461"/>
      <c r="I2" s="452" t="s">
        <v>419</v>
      </c>
      <c r="J2" s="452"/>
      <c r="K2" s="453" t="s">
        <v>420</v>
      </c>
      <c r="L2" s="453"/>
      <c r="M2" s="447" t="s">
        <v>424</v>
      </c>
      <c r="N2" s="447"/>
      <c r="O2" s="447"/>
      <c r="P2" s="447"/>
      <c r="Q2" s="447"/>
      <c r="R2" s="447"/>
      <c r="S2" s="447"/>
      <c r="T2" s="447"/>
      <c r="U2" s="447" t="s">
        <v>425</v>
      </c>
      <c r="V2" s="447"/>
      <c r="W2" s="447"/>
      <c r="X2" s="447"/>
      <c r="Y2" s="448" t="s">
        <v>426</v>
      </c>
      <c r="Z2" s="448"/>
      <c r="AA2" s="448"/>
      <c r="AB2" s="448"/>
      <c r="AC2" s="448"/>
      <c r="AD2" s="448"/>
      <c r="AE2" s="449" t="s">
        <v>427</v>
      </c>
      <c r="AF2" s="449"/>
      <c r="AG2" s="449"/>
      <c r="AH2" s="449"/>
      <c r="AI2" s="450" t="s">
        <v>421</v>
      </c>
      <c r="AJ2" s="450"/>
      <c r="AK2" s="450"/>
      <c r="AL2" s="450"/>
      <c r="AM2" s="440" t="s">
        <v>418</v>
      </c>
    </row>
    <row r="3" spans="1:39" ht="15" customHeight="1">
      <c r="A3" s="464" t="s">
        <v>639</v>
      </c>
      <c r="B3" s="464" t="s">
        <v>218</v>
      </c>
      <c r="C3" s="464" t="s">
        <v>356</v>
      </c>
      <c r="D3" s="464" t="s">
        <v>163</v>
      </c>
      <c r="E3" s="464" t="s">
        <v>432</v>
      </c>
      <c r="F3" s="464" t="s">
        <v>450</v>
      </c>
      <c r="G3" s="464" t="s">
        <v>433</v>
      </c>
      <c r="H3" s="462"/>
      <c r="I3" s="451" t="s">
        <v>670</v>
      </c>
      <c r="J3" s="451" t="s">
        <v>671</v>
      </c>
      <c r="K3" s="457" t="s">
        <v>672</v>
      </c>
      <c r="L3" s="457" t="s">
        <v>673</v>
      </c>
      <c r="M3" s="446" t="s">
        <v>695</v>
      </c>
      <c r="N3" s="446" t="s">
        <v>364</v>
      </c>
      <c r="O3" s="446" t="s">
        <v>694</v>
      </c>
      <c r="P3" s="446" t="s">
        <v>693</v>
      </c>
      <c r="Q3" s="446" t="s">
        <v>692</v>
      </c>
      <c r="R3" s="446" t="s">
        <v>691</v>
      </c>
      <c r="S3" s="446" t="s">
        <v>690</v>
      </c>
      <c r="T3" s="446" t="s">
        <v>686</v>
      </c>
      <c r="U3" s="446" t="s">
        <v>689</v>
      </c>
      <c r="V3" s="446" t="s">
        <v>372</v>
      </c>
      <c r="W3" s="446" t="s">
        <v>370</v>
      </c>
      <c r="X3" s="446" t="s">
        <v>686</v>
      </c>
      <c r="Y3" s="456" t="s">
        <v>682</v>
      </c>
      <c r="Z3" s="456" t="s">
        <v>373</v>
      </c>
      <c r="AA3" s="456" t="s">
        <v>683</v>
      </c>
      <c r="AB3" s="456" t="s">
        <v>684</v>
      </c>
      <c r="AC3" s="456" t="s">
        <v>685</v>
      </c>
      <c r="AD3" s="456" t="s">
        <v>686</v>
      </c>
      <c r="AE3" s="444" t="s">
        <v>674</v>
      </c>
      <c r="AF3" s="444" t="s">
        <v>675</v>
      </c>
      <c r="AG3" s="444" t="s">
        <v>687</v>
      </c>
      <c r="AH3" s="444" t="s">
        <v>688</v>
      </c>
      <c r="AI3" s="445" t="s">
        <v>676</v>
      </c>
      <c r="AJ3" s="443" t="s">
        <v>677</v>
      </c>
      <c r="AK3" s="443" t="s">
        <v>678</v>
      </c>
      <c r="AL3" s="443" t="s">
        <v>679</v>
      </c>
      <c r="AM3" s="441"/>
    </row>
    <row r="4" spans="1:39" ht="27" customHeight="1">
      <c r="A4" s="464"/>
      <c r="B4" s="464"/>
      <c r="C4" s="464"/>
      <c r="D4" s="464"/>
      <c r="E4" s="464"/>
      <c r="F4" s="464"/>
      <c r="G4" s="464"/>
      <c r="H4" s="463"/>
      <c r="I4" s="451"/>
      <c r="J4" s="451"/>
      <c r="K4" s="457"/>
      <c r="L4" s="457"/>
      <c r="M4" s="446"/>
      <c r="N4" s="446"/>
      <c r="O4" s="446"/>
      <c r="P4" s="446"/>
      <c r="Q4" s="446"/>
      <c r="R4" s="446"/>
      <c r="S4" s="446"/>
      <c r="T4" s="446"/>
      <c r="U4" s="446"/>
      <c r="V4" s="446"/>
      <c r="W4" s="446"/>
      <c r="X4" s="446"/>
      <c r="Y4" s="456"/>
      <c r="Z4" s="456"/>
      <c r="AA4" s="456"/>
      <c r="AB4" s="456"/>
      <c r="AC4" s="456"/>
      <c r="AD4" s="456"/>
      <c r="AE4" s="444"/>
      <c r="AF4" s="444"/>
      <c r="AG4" s="444"/>
      <c r="AH4" s="444"/>
      <c r="AI4" s="445"/>
      <c r="AJ4" s="443"/>
      <c r="AK4" s="443"/>
      <c r="AL4" s="443"/>
      <c r="AM4" s="442"/>
    </row>
    <row r="5" spans="1:39" ht="15" customHeight="1">
      <c r="A5" s="454" t="s">
        <v>411</v>
      </c>
      <c r="B5" s="454" t="s">
        <v>422</v>
      </c>
      <c r="C5" s="454">
        <v>47.817537485700321</v>
      </c>
      <c r="D5" s="454">
        <v>-122.06485508189913</v>
      </c>
      <c r="E5" s="454" t="s">
        <v>434</v>
      </c>
      <c r="F5" s="454" t="s">
        <v>435</v>
      </c>
      <c r="G5" s="454" t="s">
        <v>436</v>
      </c>
      <c r="H5" s="143" t="s">
        <v>447</v>
      </c>
      <c r="I5" s="138">
        <v>106</v>
      </c>
      <c r="J5" s="138">
        <v>9</v>
      </c>
      <c r="K5" s="138">
        <v>14</v>
      </c>
      <c r="L5" s="138">
        <v>21</v>
      </c>
      <c r="M5" s="138">
        <v>4</v>
      </c>
      <c r="N5" s="138">
        <v>3</v>
      </c>
      <c r="O5" s="138">
        <v>5</v>
      </c>
      <c r="P5" s="138">
        <v>3</v>
      </c>
      <c r="Q5" s="138">
        <v>3</v>
      </c>
      <c r="R5" s="138">
        <v>1</v>
      </c>
      <c r="S5" s="138">
        <v>6</v>
      </c>
      <c r="T5" s="138">
        <v>4</v>
      </c>
      <c r="U5" s="138">
        <v>17</v>
      </c>
      <c r="V5" s="138">
        <v>11</v>
      </c>
      <c r="W5" s="138">
        <v>7</v>
      </c>
      <c r="X5" s="138">
        <v>1</v>
      </c>
      <c r="Y5" s="225"/>
      <c r="Z5" s="225"/>
      <c r="AA5" s="138">
        <v>16</v>
      </c>
      <c r="AB5" s="138">
        <v>2</v>
      </c>
      <c r="AC5" s="138">
        <v>3</v>
      </c>
      <c r="AD5" s="138">
        <v>1</v>
      </c>
      <c r="AE5" s="225"/>
      <c r="AF5" s="138">
        <v>4</v>
      </c>
      <c r="AG5" s="225"/>
      <c r="AH5" s="225"/>
      <c r="AI5" s="138">
        <v>3</v>
      </c>
      <c r="AJ5" s="225"/>
      <c r="AK5" s="138">
        <v>5</v>
      </c>
      <c r="AL5" s="138">
        <v>1</v>
      </c>
      <c r="AM5" s="135">
        <v>250</v>
      </c>
    </row>
    <row r="6" spans="1:39" ht="15" customHeight="1">
      <c r="A6" s="454"/>
      <c r="B6" s="454"/>
      <c r="C6" s="454"/>
      <c r="D6" s="454"/>
      <c r="E6" s="454"/>
      <c r="F6" s="454"/>
      <c r="G6" s="454"/>
      <c r="H6" s="143" t="s">
        <v>448</v>
      </c>
      <c r="I6" s="136">
        <v>0.42399999999999999</v>
      </c>
      <c r="J6" s="136">
        <v>3.5999999999999997E-2</v>
      </c>
      <c r="K6" s="136">
        <v>5.6000000000000001E-2</v>
      </c>
      <c r="L6" s="136">
        <v>8.4000000000000005E-2</v>
      </c>
      <c r="M6" s="136">
        <v>1.6E-2</v>
      </c>
      <c r="N6" s="136">
        <v>1.2E-2</v>
      </c>
      <c r="O6" s="136">
        <v>0.02</v>
      </c>
      <c r="P6" s="136">
        <v>1.2E-2</v>
      </c>
      <c r="Q6" s="136">
        <v>1.2E-2</v>
      </c>
      <c r="R6" s="136">
        <v>4.0000000000000001E-3</v>
      </c>
      <c r="S6" s="136">
        <v>2.4E-2</v>
      </c>
      <c r="T6" s="136">
        <v>1.6E-2</v>
      </c>
      <c r="U6" s="136">
        <v>6.8000000000000005E-2</v>
      </c>
      <c r="V6" s="136">
        <v>4.3999999999999997E-2</v>
      </c>
      <c r="W6" s="136">
        <v>2.8000000000000001E-2</v>
      </c>
      <c r="X6" s="136">
        <v>4.0000000000000001E-3</v>
      </c>
      <c r="Y6" s="136">
        <v>0</v>
      </c>
      <c r="Z6" s="136">
        <v>0</v>
      </c>
      <c r="AA6" s="136">
        <v>6.4000000000000001E-2</v>
      </c>
      <c r="AB6" s="136">
        <v>8.0000000000000002E-3</v>
      </c>
      <c r="AC6" s="136">
        <v>1.2E-2</v>
      </c>
      <c r="AD6" s="136">
        <v>4.0000000000000001E-3</v>
      </c>
      <c r="AE6" s="136">
        <v>0</v>
      </c>
      <c r="AF6" s="136">
        <v>1.6E-2</v>
      </c>
      <c r="AG6" s="136">
        <v>0</v>
      </c>
      <c r="AH6" s="136">
        <v>0</v>
      </c>
      <c r="AI6" s="136">
        <v>1.2E-2</v>
      </c>
      <c r="AJ6" s="136">
        <v>0</v>
      </c>
      <c r="AK6" s="136">
        <v>0.02</v>
      </c>
      <c r="AL6" s="136">
        <v>4.0000000000000001E-3</v>
      </c>
      <c r="AM6" s="136">
        <v>1</v>
      </c>
    </row>
    <row r="7" spans="1:39" ht="15" customHeight="1">
      <c r="A7" s="455" t="s">
        <v>412</v>
      </c>
      <c r="B7" s="455" t="s">
        <v>423</v>
      </c>
      <c r="C7" s="455">
        <v>47.816212079025092</v>
      </c>
      <c r="D7" s="455">
        <v>-122.01528616537152</v>
      </c>
      <c r="E7" s="455" t="s">
        <v>437</v>
      </c>
      <c r="F7" s="455" t="s">
        <v>438</v>
      </c>
      <c r="G7" s="455" t="s">
        <v>439</v>
      </c>
      <c r="H7" s="144" t="s">
        <v>447</v>
      </c>
      <c r="I7" s="135">
        <v>43</v>
      </c>
      <c r="J7" s="135">
        <v>8</v>
      </c>
      <c r="K7" s="226"/>
      <c r="L7" s="135">
        <v>29</v>
      </c>
      <c r="M7" s="135">
        <v>76</v>
      </c>
      <c r="N7" s="135">
        <v>17</v>
      </c>
      <c r="O7" s="135">
        <v>18</v>
      </c>
      <c r="P7" s="135">
        <v>4</v>
      </c>
      <c r="Q7" s="135">
        <v>15</v>
      </c>
      <c r="R7" s="226"/>
      <c r="S7" s="135">
        <v>3</v>
      </c>
      <c r="T7" s="135">
        <v>2</v>
      </c>
      <c r="U7" s="135">
        <v>1</v>
      </c>
      <c r="V7" s="135">
        <v>4</v>
      </c>
      <c r="W7" s="135">
        <v>4</v>
      </c>
      <c r="X7" s="135">
        <v>9</v>
      </c>
      <c r="Y7" s="226"/>
      <c r="Z7" s="135">
        <v>2</v>
      </c>
      <c r="AA7" s="226"/>
      <c r="AB7" s="226"/>
      <c r="AC7" s="135">
        <v>4</v>
      </c>
      <c r="AD7" s="226"/>
      <c r="AE7" s="135">
        <v>5</v>
      </c>
      <c r="AF7" s="135">
        <v>6</v>
      </c>
      <c r="AG7" s="226"/>
      <c r="AH7" s="226"/>
      <c r="AI7" s="226"/>
      <c r="AJ7" s="226"/>
      <c r="AK7" s="226"/>
      <c r="AL7" s="226"/>
      <c r="AM7" s="135">
        <v>250</v>
      </c>
    </row>
    <row r="8" spans="1:39" ht="15" customHeight="1">
      <c r="A8" s="455"/>
      <c r="B8" s="455"/>
      <c r="C8" s="455"/>
      <c r="D8" s="455"/>
      <c r="E8" s="455"/>
      <c r="F8" s="455"/>
      <c r="G8" s="455"/>
      <c r="H8" s="144" t="s">
        <v>448</v>
      </c>
      <c r="I8" s="137">
        <v>0.17199999999999999</v>
      </c>
      <c r="J8" s="137">
        <v>3.2000000000000001E-2</v>
      </c>
      <c r="K8" s="137">
        <v>0</v>
      </c>
      <c r="L8" s="137">
        <v>0.11600000000000001</v>
      </c>
      <c r="M8" s="137">
        <v>0.30399999999999999</v>
      </c>
      <c r="N8" s="137">
        <v>6.8000000000000005E-2</v>
      </c>
      <c r="O8" s="137">
        <v>7.1999999999999995E-2</v>
      </c>
      <c r="P8" s="137">
        <v>1.6E-2</v>
      </c>
      <c r="Q8" s="137">
        <v>0.06</v>
      </c>
      <c r="R8" s="137">
        <v>0</v>
      </c>
      <c r="S8" s="137">
        <v>1.2E-2</v>
      </c>
      <c r="T8" s="137">
        <v>8.0000000000000002E-3</v>
      </c>
      <c r="U8" s="137">
        <v>4.0000000000000001E-3</v>
      </c>
      <c r="V8" s="137">
        <v>1.6E-2</v>
      </c>
      <c r="W8" s="137">
        <v>1.6E-2</v>
      </c>
      <c r="X8" s="137">
        <v>3.5999999999999997E-2</v>
      </c>
      <c r="Y8" s="137">
        <v>0</v>
      </c>
      <c r="Z8" s="137">
        <v>8.0000000000000002E-3</v>
      </c>
      <c r="AA8" s="137">
        <v>0</v>
      </c>
      <c r="AB8" s="137">
        <v>0</v>
      </c>
      <c r="AC8" s="137">
        <v>1.6E-2</v>
      </c>
      <c r="AD8" s="137">
        <v>0</v>
      </c>
      <c r="AE8" s="137">
        <v>0.02</v>
      </c>
      <c r="AF8" s="137">
        <v>2.4E-2</v>
      </c>
      <c r="AG8" s="137">
        <v>0</v>
      </c>
      <c r="AH8" s="137">
        <v>0</v>
      </c>
      <c r="AI8" s="137">
        <v>0</v>
      </c>
      <c r="AJ8" s="137">
        <v>0</v>
      </c>
      <c r="AK8" s="137">
        <v>0</v>
      </c>
      <c r="AL8" s="137">
        <v>0</v>
      </c>
      <c r="AM8" s="137">
        <v>1</v>
      </c>
    </row>
    <row r="9" spans="1:39" ht="15" customHeight="1">
      <c r="A9" s="454" t="s">
        <v>413</v>
      </c>
      <c r="B9" s="454" t="s">
        <v>422</v>
      </c>
      <c r="C9" s="454">
        <v>47.827663525228282</v>
      </c>
      <c r="D9" s="454">
        <v>-122.07669686621405</v>
      </c>
      <c r="E9" s="454" t="s">
        <v>434</v>
      </c>
      <c r="F9" s="454" t="s">
        <v>440</v>
      </c>
      <c r="G9" s="454" t="s">
        <v>439</v>
      </c>
      <c r="H9" s="143" t="s">
        <v>447</v>
      </c>
      <c r="I9" s="138">
        <v>65</v>
      </c>
      <c r="J9" s="138">
        <v>14</v>
      </c>
      <c r="K9" s="138">
        <v>9</v>
      </c>
      <c r="L9" s="138">
        <v>38</v>
      </c>
      <c r="M9" s="138">
        <v>29</v>
      </c>
      <c r="N9" s="138">
        <v>7</v>
      </c>
      <c r="O9" s="138">
        <v>9</v>
      </c>
      <c r="P9" s="138">
        <v>24</v>
      </c>
      <c r="Q9" s="138">
        <v>11</v>
      </c>
      <c r="R9" s="225"/>
      <c r="S9" s="138">
        <v>5</v>
      </c>
      <c r="T9" s="138">
        <v>13</v>
      </c>
      <c r="U9" s="138">
        <v>11</v>
      </c>
      <c r="V9" s="138">
        <v>3</v>
      </c>
      <c r="W9" s="225"/>
      <c r="X9" s="225"/>
      <c r="Y9" s="225"/>
      <c r="Z9" s="225"/>
      <c r="AA9" s="138">
        <v>2</v>
      </c>
      <c r="AB9" s="225"/>
      <c r="AC9" s="225"/>
      <c r="AD9" s="225"/>
      <c r="AE9" s="225"/>
      <c r="AF9" s="138">
        <v>7</v>
      </c>
      <c r="AG9" s="225"/>
      <c r="AH9" s="225"/>
      <c r="AI9" s="138">
        <v>2</v>
      </c>
      <c r="AJ9" s="138">
        <v>1</v>
      </c>
      <c r="AK9" s="225"/>
      <c r="AL9" s="225"/>
      <c r="AM9" s="138">
        <v>250</v>
      </c>
    </row>
    <row r="10" spans="1:39" ht="15" customHeight="1">
      <c r="A10" s="454"/>
      <c r="B10" s="454"/>
      <c r="C10" s="454"/>
      <c r="D10" s="454"/>
      <c r="E10" s="454"/>
      <c r="F10" s="454"/>
      <c r="G10" s="454"/>
      <c r="H10" s="143" t="s">
        <v>448</v>
      </c>
      <c r="I10" s="136">
        <v>0.26</v>
      </c>
      <c r="J10" s="136">
        <v>5.6000000000000001E-2</v>
      </c>
      <c r="K10" s="136">
        <v>3.5999999999999997E-2</v>
      </c>
      <c r="L10" s="136">
        <v>0.152</v>
      </c>
      <c r="M10" s="136">
        <v>0.11600000000000001</v>
      </c>
      <c r="N10" s="136">
        <v>2.8000000000000001E-2</v>
      </c>
      <c r="O10" s="136">
        <v>3.5999999999999997E-2</v>
      </c>
      <c r="P10" s="136">
        <v>9.6000000000000002E-2</v>
      </c>
      <c r="Q10" s="136">
        <v>4.3999999999999997E-2</v>
      </c>
      <c r="R10" s="136">
        <v>0</v>
      </c>
      <c r="S10" s="136">
        <v>0.02</v>
      </c>
      <c r="T10" s="136">
        <v>5.1999999999999998E-2</v>
      </c>
      <c r="U10" s="136">
        <v>4.3999999999999997E-2</v>
      </c>
      <c r="V10" s="136">
        <v>1.2E-2</v>
      </c>
      <c r="W10" s="136">
        <v>0</v>
      </c>
      <c r="X10" s="136">
        <v>0</v>
      </c>
      <c r="Y10" s="136">
        <v>0</v>
      </c>
      <c r="Z10" s="136">
        <v>0</v>
      </c>
      <c r="AA10" s="136">
        <v>8.0000000000000002E-3</v>
      </c>
      <c r="AB10" s="136">
        <v>0</v>
      </c>
      <c r="AC10" s="136">
        <v>0</v>
      </c>
      <c r="AD10" s="136">
        <v>0</v>
      </c>
      <c r="AE10" s="136">
        <v>0</v>
      </c>
      <c r="AF10" s="136">
        <v>2.8000000000000001E-2</v>
      </c>
      <c r="AG10" s="136">
        <v>0</v>
      </c>
      <c r="AH10" s="136">
        <v>0</v>
      </c>
      <c r="AI10" s="136">
        <v>8.0000000000000002E-3</v>
      </c>
      <c r="AJ10" s="136">
        <v>4.0000000000000001E-3</v>
      </c>
      <c r="AK10" s="136">
        <v>0</v>
      </c>
      <c r="AL10" s="136">
        <v>0</v>
      </c>
      <c r="AM10" s="136">
        <v>1</v>
      </c>
    </row>
    <row r="11" spans="1:39" ht="15" customHeight="1">
      <c r="A11" s="455" t="s">
        <v>414</v>
      </c>
      <c r="B11" s="455" t="s">
        <v>422</v>
      </c>
      <c r="C11" s="455">
        <v>47.861866155679955</v>
      </c>
      <c r="D11" s="455">
        <v>-122.09261213368092</v>
      </c>
      <c r="E11" s="455" t="s">
        <v>437</v>
      </c>
      <c r="F11" s="455" t="s">
        <v>441</v>
      </c>
      <c r="G11" s="455" t="s">
        <v>439</v>
      </c>
      <c r="H11" s="144" t="s">
        <v>447</v>
      </c>
      <c r="I11" s="135">
        <v>53</v>
      </c>
      <c r="J11" s="135">
        <v>9</v>
      </c>
      <c r="K11" s="226"/>
      <c r="L11" s="135">
        <v>39</v>
      </c>
      <c r="M11" s="135">
        <v>12</v>
      </c>
      <c r="N11" s="135">
        <v>6</v>
      </c>
      <c r="O11" s="135">
        <v>14</v>
      </c>
      <c r="P11" s="135">
        <v>43</v>
      </c>
      <c r="Q11" s="135">
        <v>49</v>
      </c>
      <c r="R11" s="226"/>
      <c r="S11" s="135">
        <v>3</v>
      </c>
      <c r="T11" s="226"/>
      <c r="U11" s="135">
        <v>5</v>
      </c>
      <c r="V11" s="135">
        <v>1</v>
      </c>
      <c r="W11" s="135">
        <v>1</v>
      </c>
      <c r="X11" s="226"/>
      <c r="Y11" s="226"/>
      <c r="Z11" s="226"/>
      <c r="AA11" s="135">
        <v>5</v>
      </c>
      <c r="AB11" s="226"/>
      <c r="AC11" s="135">
        <v>3</v>
      </c>
      <c r="AD11" s="226"/>
      <c r="AE11" s="226"/>
      <c r="AF11" s="226"/>
      <c r="AG11" s="226"/>
      <c r="AH11" s="226"/>
      <c r="AI11" s="226"/>
      <c r="AJ11" s="226"/>
      <c r="AK11" s="135">
        <v>7</v>
      </c>
      <c r="AL11" s="226"/>
      <c r="AM11" s="135">
        <v>250</v>
      </c>
    </row>
    <row r="12" spans="1:39" ht="15" customHeight="1">
      <c r="A12" s="455"/>
      <c r="B12" s="455"/>
      <c r="C12" s="455"/>
      <c r="D12" s="455"/>
      <c r="E12" s="455"/>
      <c r="F12" s="455"/>
      <c r="G12" s="455"/>
      <c r="H12" s="144" t="s">
        <v>448</v>
      </c>
      <c r="I12" s="137">
        <v>0.21199999999999999</v>
      </c>
      <c r="J12" s="137">
        <v>3.5999999999999997E-2</v>
      </c>
      <c r="K12" s="137">
        <v>0</v>
      </c>
      <c r="L12" s="137">
        <v>0.156</v>
      </c>
      <c r="M12" s="137">
        <v>4.8000000000000001E-2</v>
      </c>
      <c r="N12" s="137">
        <v>2.4E-2</v>
      </c>
      <c r="O12" s="137">
        <v>5.6000000000000001E-2</v>
      </c>
      <c r="P12" s="137">
        <v>0.17199999999999999</v>
      </c>
      <c r="Q12" s="137">
        <v>0.19600000000000001</v>
      </c>
      <c r="R12" s="137">
        <v>0</v>
      </c>
      <c r="S12" s="137">
        <v>1.2E-2</v>
      </c>
      <c r="T12" s="137">
        <v>0</v>
      </c>
      <c r="U12" s="137">
        <v>0.02</v>
      </c>
      <c r="V12" s="137">
        <v>4.0000000000000001E-3</v>
      </c>
      <c r="W12" s="137">
        <v>4.0000000000000001E-3</v>
      </c>
      <c r="X12" s="137">
        <v>0</v>
      </c>
      <c r="Y12" s="137">
        <v>0</v>
      </c>
      <c r="Z12" s="137">
        <v>0</v>
      </c>
      <c r="AA12" s="137">
        <v>0.02</v>
      </c>
      <c r="AB12" s="137">
        <v>0</v>
      </c>
      <c r="AC12" s="137">
        <v>1.2E-2</v>
      </c>
      <c r="AD12" s="137">
        <v>0</v>
      </c>
      <c r="AE12" s="137">
        <v>0</v>
      </c>
      <c r="AF12" s="137">
        <v>0</v>
      </c>
      <c r="AG12" s="137">
        <v>0</v>
      </c>
      <c r="AH12" s="137">
        <v>0</v>
      </c>
      <c r="AI12" s="137">
        <v>0</v>
      </c>
      <c r="AJ12" s="137">
        <v>0</v>
      </c>
      <c r="AK12" s="137">
        <v>2.8000000000000001E-2</v>
      </c>
      <c r="AL12" s="137">
        <v>0</v>
      </c>
      <c r="AM12" s="137">
        <v>1</v>
      </c>
    </row>
    <row r="13" spans="1:39" ht="15" customHeight="1">
      <c r="A13" s="454" t="s">
        <v>415</v>
      </c>
      <c r="B13" s="454" t="s">
        <v>422</v>
      </c>
      <c r="C13" s="454">
        <v>47.864615865470086</v>
      </c>
      <c r="D13" s="454">
        <v>-122.11246404831697</v>
      </c>
      <c r="E13" s="454" t="s">
        <v>437</v>
      </c>
      <c r="F13" s="454" t="s">
        <v>442</v>
      </c>
      <c r="G13" s="454" t="s">
        <v>439</v>
      </c>
      <c r="H13" s="143" t="s">
        <v>447</v>
      </c>
      <c r="I13" s="138">
        <v>67</v>
      </c>
      <c r="J13" s="138">
        <v>11</v>
      </c>
      <c r="K13" s="138">
        <v>5</v>
      </c>
      <c r="L13" s="138">
        <v>29</v>
      </c>
      <c r="M13" s="138">
        <v>20</v>
      </c>
      <c r="N13" s="138">
        <v>17</v>
      </c>
      <c r="O13" s="138">
        <v>28</v>
      </c>
      <c r="P13" s="138">
        <v>26</v>
      </c>
      <c r="Q13" s="138">
        <v>4</v>
      </c>
      <c r="R13" s="225"/>
      <c r="S13" s="138">
        <v>5</v>
      </c>
      <c r="T13" s="138">
        <v>8</v>
      </c>
      <c r="U13" s="138">
        <v>11</v>
      </c>
      <c r="V13" s="138">
        <v>5</v>
      </c>
      <c r="W13" s="225"/>
      <c r="X13" s="225"/>
      <c r="Y13" s="225"/>
      <c r="Z13" s="138">
        <v>3</v>
      </c>
      <c r="AA13" s="225"/>
      <c r="AB13" s="225"/>
      <c r="AC13" s="138">
        <v>7</v>
      </c>
      <c r="AD13" s="225"/>
      <c r="AE13" s="225"/>
      <c r="AF13" s="138">
        <v>2</v>
      </c>
      <c r="AG13" s="225"/>
      <c r="AH13" s="225"/>
      <c r="AI13" s="225"/>
      <c r="AJ13" s="138">
        <v>2</v>
      </c>
      <c r="AK13" s="225"/>
      <c r="AL13" s="225"/>
      <c r="AM13" s="138">
        <v>250</v>
      </c>
    </row>
    <row r="14" spans="1:39" ht="15" customHeight="1">
      <c r="A14" s="454"/>
      <c r="B14" s="454"/>
      <c r="C14" s="454"/>
      <c r="D14" s="454"/>
      <c r="E14" s="454"/>
      <c r="F14" s="454"/>
      <c r="G14" s="454"/>
      <c r="H14" s="143" t="s">
        <v>448</v>
      </c>
      <c r="I14" s="136">
        <v>0.26800000000000002</v>
      </c>
      <c r="J14" s="136">
        <v>4.3999999999999997E-2</v>
      </c>
      <c r="K14" s="136">
        <v>0.02</v>
      </c>
      <c r="L14" s="136">
        <v>0.11600000000000001</v>
      </c>
      <c r="M14" s="136">
        <v>0.08</v>
      </c>
      <c r="N14" s="136">
        <v>6.8000000000000005E-2</v>
      </c>
      <c r="O14" s="136">
        <v>0.112</v>
      </c>
      <c r="P14" s="136">
        <v>0.104</v>
      </c>
      <c r="Q14" s="136">
        <v>1.6E-2</v>
      </c>
      <c r="R14" s="136">
        <v>0</v>
      </c>
      <c r="S14" s="136">
        <v>0.02</v>
      </c>
      <c r="T14" s="136">
        <v>3.2000000000000001E-2</v>
      </c>
      <c r="U14" s="136">
        <v>4.3999999999999997E-2</v>
      </c>
      <c r="V14" s="136">
        <v>0.02</v>
      </c>
      <c r="W14" s="136">
        <v>0</v>
      </c>
      <c r="X14" s="136">
        <v>0</v>
      </c>
      <c r="Y14" s="136">
        <v>0</v>
      </c>
      <c r="Z14" s="136">
        <v>1.2E-2</v>
      </c>
      <c r="AA14" s="136">
        <v>0</v>
      </c>
      <c r="AB14" s="136">
        <v>0</v>
      </c>
      <c r="AC14" s="136">
        <v>2.8000000000000001E-2</v>
      </c>
      <c r="AD14" s="136">
        <v>0</v>
      </c>
      <c r="AE14" s="136">
        <v>0</v>
      </c>
      <c r="AF14" s="136">
        <v>8.0000000000000002E-3</v>
      </c>
      <c r="AG14" s="136">
        <v>0</v>
      </c>
      <c r="AH14" s="136">
        <v>0</v>
      </c>
      <c r="AI14" s="136">
        <v>0</v>
      </c>
      <c r="AJ14" s="136">
        <v>8.0000000000000002E-3</v>
      </c>
      <c r="AK14" s="136">
        <v>0</v>
      </c>
      <c r="AL14" s="136">
        <v>0</v>
      </c>
      <c r="AM14" s="136">
        <v>1</v>
      </c>
    </row>
    <row r="15" spans="1:39" ht="15" customHeight="1">
      <c r="A15" s="455" t="s">
        <v>416</v>
      </c>
      <c r="B15" s="455" t="s">
        <v>680</v>
      </c>
      <c r="C15" s="455">
        <v>47.836419612346802</v>
      </c>
      <c r="D15" s="455">
        <v>-122.00780849939368</v>
      </c>
      <c r="E15" s="455" t="s">
        <v>444</v>
      </c>
      <c r="F15" s="455" t="s">
        <v>443</v>
      </c>
      <c r="G15" s="455" t="s">
        <v>436</v>
      </c>
      <c r="H15" s="144" t="s">
        <v>447</v>
      </c>
      <c r="I15" s="135">
        <v>52</v>
      </c>
      <c r="J15" s="135">
        <v>12</v>
      </c>
      <c r="K15" s="135">
        <v>2</v>
      </c>
      <c r="L15" s="135">
        <v>23</v>
      </c>
      <c r="M15" s="135">
        <v>4</v>
      </c>
      <c r="N15" s="135">
        <v>18</v>
      </c>
      <c r="O15" s="135">
        <v>14</v>
      </c>
      <c r="P15" s="135">
        <v>13</v>
      </c>
      <c r="Q15" s="135">
        <v>10</v>
      </c>
      <c r="R15" s="226"/>
      <c r="S15" s="135">
        <v>2</v>
      </c>
      <c r="T15" s="135">
        <v>4</v>
      </c>
      <c r="U15" s="135">
        <v>24</v>
      </c>
      <c r="V15" s="135">
        <v>7</v>
      </c>
      <c r="W15" s="226"/>
      <c r="X15" s="226"/>
      <c r="Y15" s="226"/>
      <c r="Z15" s="135">
        <v>11</v>
      </c>
      <c r="AA15" s="135">
        <v>7</v>
      </c>
      <c r="AB15" s="135">
        <v>18</v>
      </c>
      <c r="AC15" s="135">
        <v>14</v>
      </c>
      <c r="AD15" s="135">
        <v>2</v>
      </c>
      <c r="AE15" s="135">
        <v>4</v>
      </c>
      <c r="AF15" s="135">
        <v>4</v>
      </c>
      <c r="AG15" s="226"/>
      <c r="AH15" s="226"/>
      <c r="AI15" s="226"/>
      <c r="AJ15" s="226"/>
      <c r="AK15" s="135">
        <v>5</v>
      </c>
      <c r="AL15" s="226"/>
      <c r="AM15" s="135">
        <v>250</v>
      </c>
    </row>
    <row r="16" spans="1:39" ht="15" customHeight="1">
      <c r="A16" s="455"/>
      <c r="B16" s="455"/>
      <c r="C16" s="455"/>
      <c r="D16" s="455"/>
      <c r="E16" s="455"/>
      <c r="F16" s="455"/>
      <c r="G16" s="455"/>
      <c r="H16" s="144" t="s">
        <v>448</v>
      </c>
      <c r="I16" s="137">
        <v>0.20799999999999999</v>
      </c>
      <c r="J16" s="137">
        <v>4.8000000000000001E-2</v>
      </c>
      <c r="K16" s="137">
        <v>8.0000000000000002E-3</v>
      </c>
      <c r="L16" s="137">
        <v>9.1999999999999998E-2</v>
      </c>
      <c r="M16" s="137">
        <v>1.6E-2</v>
      </c>
      <c r="N16" s="137">
        <v>7.1999999999999995E-2</v>
      </c>
      <c r="O16" s="137">
        <v>5.6000000000000001E-2</v>
      </c>
      <c r="P16" s="137">
        <v>5.1999999999999998E-2</v>
      </c>
      <c r="Q16" s="137">
        <v>0.04</v>
      </c>
      <c r="R16" s="137">
        <v>0</v>
      </c>
      <c r="S16" s="137">
        <v>8.0000000000000002E-3</v>
      </c>
      <c r="T16" s="137">
        <v>1.6E-2</v>
      </c>
      <c r="U16" s="137">
        <v>9.6000000000000002E-2</v>
      </c>
      <c r="V16" s="137">
        <v>2.8000000000000001E-2</v>
      </c>
      <c r="W16" s="137">
        <v>0</v>
      </c>
      <c r="X16" s="137">
        <v>0</v>
      </c>
      <c r="Y16" s="137">
        <v>0</v>
      </c>
      <c r="Z16" s="137">
        <v>4.3999999999999997E-2</v>
      </c>
      <c r="AA16" s="137">
        <v>2.8000000000000001E-2</v>
      </c>
      <c r="AB16" s="137">
        <v>7.1999999999999995E-2</v>
      </c>
      <c r="AC16" s="137">
        <v>5.6000000000000001E-2</v>
      </c>
      <c r="AD16" s="137">
        <v>8.0000000000000002E-3</v>
      </c>
      <c r="AE16" s="137">
        <v>1.6E-2</v>
      </c>
      <c r="AF16" s="137">
        <v>1.6E-2</v>
      </c>
      <c r="AG16" s="137">
        <v>0</v>
      </c>
      <c r="AH16" s="137">
        <v>0</v>
      </c>
      <c r="AI16" s="137">
        <v>0</v>
      </c>
      <c r="AJ16" s="137">
        <v>0</v>
      </c>
      <c r="AK16" s="137">
        <v>0.02</v>
      </c>
      <c r="AL16" s="137">
        <v>0</v>
      </c>
      <c r="AM16" s="137">
        <v>1</v>
      </c>
    </row>
    <row r="17" spans="1:39" ht="15" customHeight="1">
      <c r="A17" s="454" t="s">
        <v>417</v>
      </c>
      <c r="B17" s="454" t="s">
        <v>681</v>
      </c>
      <c r="C17" s="454">
        <v>47.808963739839797</v>
      </c>
      <c r="D17" s="454">
        <v>-122.00722967449197</v>
      </c>
      <c r="E17" s="454" t="s">
        <v>444</v>
      </c>
      <c r="F17" s="454" t="s">
        <v>445</v>
      </c>
      <c r="G17" s="454" t="s">
        <v>446</v>
      </c>
      <c r="H17" s="143" t="s">
        <v>447</v>
      </c>
      <c r="I17" s="138">
        <v>47</v>
      </c>
      <c r="J17" s="138">
        <v>9</v>
      </c>
      <c r="K17" s="138">
        <v>3</v>
      </c>
      <c r="L17" s="138">
        <v>11</v>
      </c>
      <c r="M17" s="138">
        <v>6</v>
      </c>
      <c r="N17" s="138">
        <v>15</v>
      </c>
      <c r="O17" s="138">
        <v>5</v>
      </c>
      <c r="P17" s="138">
        <v>21</v>
      </c>
      <c r="Q17" s="138">
        <v>15</v>
      </c>
      <c r="R17" s="225"/>
      <c r="S17" s="138">
        <v>6</v>
      </c>
      <c r="T17" s="138">
        <v>2</v>
      </c>
      <c r="U17" s="138">
        <v>21</v>
      </c>
      <c r="V17" s="138">
        <v>25</v>
      </c>
      <c r="W17" s="225"/>
      <c r="X17" s="225"/>
      <c r="Y17" s="225"/>
      <c r="Z17" s="138">
        <v>14</v>
      </c>
      <c r="AA17" s="138">
        <v>7</v>
      </c>
      <c r="AB17" s="138">
        <v>16</v>
      </c>
      <c r="AC17" s="138">
        <v>17</v>
      </c>
      <c r="AD17" s="225"/>
      <c r="AE17" s="138">
        <v>2</v>
      </c>
      <c r="AF17" s="138">
        <v>5</v>
      </c>
      <c r="AG17" s="225"/>
      <c r="AH17" s="225"/>
      <c r="AI17" s="225"/>
      <c r="AJ17" s="225"/>
      <c r="AK17" s="138">
        <v>3</v>
      </c>
      <c r="AL17" s="225"/>
      <c r="AM17" s="138">
        <v>250</v>
      </c>
    </row>
    <row r="18" spans="1:39" ht="15" customHeight="1">
      <c r="A18" s="454"/>
      <c r="B18" s="454"/>
      <c r="C18" s="454"/>
      <c r="D18" s="454"/>
      <c r="E18" s="454"/>
      <c r="F18" s="454"/>
      <c r="G18" s="454"/>
      <c r="H18" s="143" t="s">
        <v>448</v>
      </c>
      <c r="I18" s="136">
        <v>0.188</v>
      </c>
      <c r="J18" s="136">
        <v>3.5999999999999997E-2</v>
      </c>
      <c r="K18" s="136">
        <v>1.2E-2</v>
      </c>
      <c r="L18" s="136">
        <v>4.3999999999999997E-2</v>
      </c>
      <c r="M18" s="136">
        <v>2.4E-2</v>
      </c>
      <c r="N18" s="136">
        <v>0.06</v>
      </c>
      <c r="O18" s="136">
        <v>0.02</v>
      </c>
      <c r="P18" s="136">
        <v>8.4000000000000005E-2</v>
      </c>
      <c r="Q18" s="136">
        <v>0.06</v>
      </c>
      <c r="R18" s="136">
        <v>0</v>
      </c>
      <c r="S18" s="136">
        <v>2.4E-2</v>
      </c>
      <c r="T18" s="136">
        <v>8.0000000000000002E-3</v>
      </c>
      <c r="U18" s="136">
        <v>8.4000000000000005E-2</v>
      </c>
      <c r="V18" s="136">
        <v>0.1</v>
      </c>
      <c r="W18" s="136">
        <v>0</v>
      </c>
      <c r="X18" s="136">
        <v>0</v>
      </c>
      <c r="Y18" s="136">
        <v>0</v>
      </c>
      <c r="Z18" s="136">
        <v>5.6000000000000001E-2</v>
      </c>
      <c r="AA18" s="136">
        <v>2.8000000000000001E-2</v>
      </c>
      <c r="AB18" s="136">
        <v>6.4000000000000001E-2</v>
      </c>
      <c r="AC18" s="136">
        <v>6.8000000000000005E-2</v>
      </c>
      <c r="AD18" s="136">
        <v>0</v>
      </c>
      <c r="AE18" s="136">
        <v>8.0000000000000002E-3</v>
      </c>
      <c r="AF18" s="136">
        <v>0.02</v>
      </c>
      <c r="AG18" s="136">
        <v>0</v>
      </c>
      <c r="AH18" s="136">
        <v>0</v>
      </c>
      <c r="AI18" s="136">
        <v>0</v>
      </c>
      <c r="AJ18" s="136">
        <v>0</v>
      </c>
      <c r="AK18" s="136">
        <v>1.2E-2</v>
      </c>
      <c r="AL18" s="136">
        <v>0</v>
      </c>
      <c r="AM18" s="136">
        <v>1</v>
      </c>
    </row>
  </sheetData>
  <mergeCells count="97">
    <mergeCell ref="A2:G2"/>
    <mergeCell ref="H2:H4"/>
    <mergeCell ref="A1:V1"/>
    <mergeCell ref="G17:G18"/>
    <mergeCell ref="A17:A18"/>
    <mergeCell ref="A3:A4"/>
    <mergeCell ref="B3:B4"/>
    <mergeCell ref="C3:C4"/>
    <mergeCell ref="D3:D4"/>
    <mergeCell ref="E3:E4"/>
    <mergeCell ref="F3:F4"/>
    <mergeCell ref="G3:G4"/>
    <mergeCell ref="B17:B18"/>
    <mergeCell ref="A13:A14"/>
    <mergeCell ref="A15:A16"/>
    <mergeCell ref="G5:G6"/>
    <mergeCell ref="G7:G8"/>
    <mergeCell ref="G11:G12"/>
    <mergeCell ref="G13:G14"/>
    <mergeCell ref="G15:G16"/>
    <mergeCell ref="F11:F12"/>
    <mergeCell ref="F13:F14"/>
    <mergeCell ref="F15:F16"/>
    <mergeCell ref="F17:F18"/>
    <mergeCell ref="B5:B6"/>
    <mergeCell ref="B7:B8"/>
    <mergeCell ref="B9:B10"/>
    <mergeCell ref="B11:B12"/>
    <mergeCell ref="B13:B14"/>
    <mergeCell ref="B15:B16"/>
    <mergeCell ref="D9:D10"/>
    <mergeCell ref="D11:D12"/>
    <mergeCell ref="D13:D14"/>
    <mergeCell ref="D15:D16"/>
    <mergeCell ref="D17:D18"/>
    <mergeCell ref="C5:C6"/>
    <mergeCell ref="C7:C8"/>
    <mergeCell ref="C9:C10"/>
    <mergeCell ref="C11:C12"/>
    <mergeCell ref="C13:C14"/>
    <mergeCell ref="E11:E12"/>
    <mergeCell ref="E13:E14"/>
    <mergeCell ref="E15:E16"/>
    <mergeCell ref="E17:E18"/>
    <mergeCell ref="C15:C16"/>
    <mergeCell ref="C17:C18"/>
    <mergeCell ref="A5:A6"/>
    <mergeCell ref="A7:A8"/>
    <mergeCell ref="A9:A10"/>
    <mergeCell ref="A11:A12"/>
    <mergeCell ref="D5:D6"/>
    <mergeCell ref="D7:D8"/>
    <mergeCell ref="E9:E10"/>
    <mergeCell ref="F5:F6"/>
    <mergeCell ref="F7:F8"/>
    <mergeCell ref="F9:F10"/>
    <mergeCell ref="AD3:AD4"/>
    <mergeCell ref="X3:X4"/>
    <mergeCell ref="Y3:Y4"/>
    <mergeCell ref="Z3:Z4"/>
    <mergeCell ref="AA3:AA4"/>
    <mergeCell ref="AB3:AB4"/>
    <mergeCell ref="AC3:AC4"/>
    <mergeCell ref="E5:E6"/>
    <mergeCell ref="E7:E8"/>
    <mergeCell ref="G9:G10"/>
    <mergeCell ref="K3:K4"/>
    <mergeCell ref="L3:L4"/>
    <mergeCell ref="U2:X2"/>
    <mergeCell ref="Y2:AD2"/>
    <mergeCell ref="AE2:AH2"/>
    <mergeCell ref="AI2:AL2"/>
    <mergeCell ref="I3:I4"/>
    <mergeCell ref="J3:J4"/>
    <mergeCell ref="T3:T4"/>
    <mergeCell ref="U3:U4"/>
    <mergeCell ref="V3:V4"/>
    <mergeCell ref="W3:W4"/>
    <mergeCell ref="R3:R4"/>
    <mergeCell ref="S3:S4"/>
    <mergeCell ref="I2:J2"/>
    <mergeCell ref="K2:L2"/>
    <mergeCell ref="M2:T2"/>
    <mergeCell ref="AJ3:AJ4"/>
    <mergeCell ref="M3:M4"/>
    <mergeCell ref="N3:N4"/>
    <mergeCell ref="O3:O4"/>
    <mergeCell ref="P3:P4"/>
    <mergeCell ref="Q3:Q4"/>
    <mergeCell ref="AM2:AM4"/>
    <mergeCell ref="AK3:AK4"/>
    <mergeCell ref="AL3:AL4"/>
    <mergeCell ref="AE3:AE4"/>
    <mergeCell ref="AF3:AF4"/>
    <mergeCell ref="AG3:AG4"/>
    <mergeCell ref="AH3:AH4"/>
    <mergeCell ref="AI3:AI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
  <sheetViews>
    <sheetView workbookViewId="0">
      <selection activeCell="J6" sqref="J6"/>
    </sheetView>
  </sheetViews>
  <sheetFormatPr defaultRowHeight="15"/>
  <cols>
    <col min="1" max="1" width="10.28515625" customWidth="1"/>
    <col min="2" max="2" width="10.5703125" customWidth="1"/>
    <col min="3" max="3" width="11.5703125" bestFit="1" customWidth="1"/>
    <col min="4" max="4" width="13.140625" customWidth="1"/>
    <col min="5" max="5" width="13.85546875" customWidth="1"/>
    <col min="6" max="6" width="13.85546875" bestFit="1" customWidth="1"/>
    <col min="7" max="7" width="19.42578125" customWidth="1"/>
    <col min="8" max="8" width="16.28515625" bestFit="1" customWidth="1"/>
    <col min="9" max="9" width="15" style="146" customWidth="1"/>
    <col min="10" max="10" width="86.42578125" bestFit="1" customWidth="1"/>
  </cols>
  <sheetData>
    <row r="1" spans="1:10" s="227" customFormat="1" ht="45.75" customHeight="1">
      <c r="A1" s="467" t="s">
        <v>1124</v>
      </c>
      <c r="B1" s="467"/>
      <c r="C1" s="467"/>
      <c r="D1" s="467"/>
      <c r="E1" s="467"/>
      <c r="F1" s="467"/>
      <c r="G1" s="467"/>
      <c r="H1" s="467"/>
      <c r="I1" s="467"/>
      <c r="J1" s="467"/>
    </row>
    <row r="2" spans="1:10" s="227" customFormat="1" ht="27" customHeight="1">
      <c r="A2" s="465" t="s">
        <v>639</v>
      </c>
      <c r="B2" s="466" t="s">
        <v>356</v>
      </c>
      <c r="C2" s="466" t="s">
        <v>163</v>
      </c>
      <c r="D2" s="466" t="s">
        <v>401</v>
      </c>
      <c r="E2" s="466"/>
      <c r="F2" s="466"/>
      <c r="G2" s="466"/>
      <c r="H2" s="466"/>
      <c r="I2" s="390"/>
      <c r="J2" s="391"/>
    </row>
    <row r="3" spans="1:10" s="227" customFormat="1" ht="43.5" customHeight="1">
      <c r="A3" s="465"/>
      <c r="B3" s="466"/>
      <c r="C3" s="466"/>
      <c r="D3" s="392" t="s">
        <v>703</v>
      </c>
      <c r="E3" s="392" t="s">
        <v>702</v>
      </c>
      <c r="F3" s="392" t="s">
        <v>701</v>
      </c>
      <c r="G3" s="392" t="s">
        <v>704</v>
      </c>
      <c r="H3" s="392" t="s">
        <v>705</v>
      </c>
      <c r="I3" s="392" t="s">
        <v>706</v>
      </c>
      <c r="J3" s="393" t="s">
        <v>402</v>
      </c>
    </row>
    <row r="4" spans="1:10" s="227" customFormat="1" ht="125.25" customHeight="1">
      <c r="A4" s="231" t="s">
        <v>403</v>
      </c>
      <c r="B4" s="228">
        <v>47.818505000000002</v>
      </c>
      <c r="C4" s="228">
        <v>-122.02613599999999</v>
      </c>
      <c r="D4" s="394">
        <v>0.47249999999999998</v>
      </c>
      <c r="E4" s="394">
        <v>0.55320000000000003</v>
      </c>
      <c r="F4" s="394">
        <v>0.50572199999999989</v>
      </c>
      <c r="G4" s="228">
        <v>50</v>
      </c>
      <c r="H4" s="394">
        <v>2.0865930536231952E-2</v>
      </c>
      <c r="I4" s="229" t="s">
        <v>404</v>
      </c>
      <c r="J4" s="230" t="s">
        <v>1121</v>
      </c>
    </row>
    <row r="5" spans="1:10" s="227" customFormat="1" ht="92.25" customHeight="1">
      <c r="A5" s="231" t="s">
        <v>405</v>
      </c>
      <c r="B5" s="228">
        <v>47.828890999999999</v>
      </c>
      <c r="C5" s="228">
        <v>-122.05501700000001</v>
      </c>
      <c r="D5" s="394">
        <v>0.38750000000000001</v>
      </c>
      <c r="E5" s="394">
        <v>0.50039999999999996</v>
      </c>
      <c r="F5" s="394">
        <v>0.43592999999999998</v>
      </c>
      <c r="G5" s="228">
        <v>50</v>
      </c>
      <c r="H5" s="394">
        <v>2.8779231811733079E-2</v>
      </c>
      <c r="I5" s="229" t="s">
        <v>406</v>
      </c>
      <c r="J5" s="230" t="s">
        <v>1122</v>
      </c>
    </row>
    <row r="6" spans="1:10" s="227" customFormat="1" ht="118.5" customHeight="1">
      <c r="A6" s="231" t="s">
        <v>407</v>
      </c>
      <c r="B6" s="228">
        <v>47.826759000000003</v>
      </c>
      <c r="C6" s="228">
        <v>-122.053552</v>
      </c>
      <c r="D6" s="394">
        <v>0.40300000000000002</v>
      </c>
      <c r="E6" s="394">
        <v>0.52429999999999999</v>
      </c>
      <c r="F6" s="394">
        <v>0.45122599999999996</v>
      </c>
      <c r="G6" s="228">
        <v>50</v>
      </c>
      <c r="H6" s="394">
        <v>2.9139809434475562E-2</v>
      </c>
      <c r="I6" s="229" t="s">
        <v>406</v>
      </c>
      <c r="J6" s="230" t="s">
        <v>1123</v>
      </c>
    </row>
  </sheetData>
  <mergeCells count="5">
    <mergeCell ref="A2:A3"/>
    <mergeCell ref="B2:B3"/>
    <mergeCell ref="C2:C3"/>
    <mergeCell ref="D2:H2"/>
    <mergeCell ref="A1:J1"/>
  </mergeCells>
  <pageMargins left="0.7" right="0.7" top="0.75" bottom="0.75" header="0.3" footer="0.3"/>
  <pageSetup orientation="portrait" horizontalDpi="360" verticalDpi="36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88"/>
  <sheetViews>
    <sheetView zoomScale="98" zoomScaleNormal="98" workbookViewId="0">
      <selection activeCell="D86" sqref="D86"/>
    </sheetView>
  </sheetViews>
  <sheetFormatPr defaultRowHeight="15"/>
  <cols>
    <col min="1" max="1" width="9.85546875" style="363" customWidth="1"/>
    <col min="2" max="2" width="11.28515625" style="363" customWidth="1"/>
    <col min="3" max="3" width="11.5703125" style="364" customWidth="1"/>
    <col min="4" max="4" width="76.42578125" style="146" customWidth="1"/>
    <col min="5" max="5" width="97.42578125" style="146" customWidth="1"/>
    <col min="6" max="16" width="4.28515625" customWidth="1"/>
    <col min="17" max="17" width="15.5703125" style="146" customWidth="1"/>
    <col min="18" max="18" width="4.28515625" customWidth="1"/>
    <col min="19" max="19" width="4.42578125" style="146" customWidth="1"/>
    <col min="20" max="20" width="4.28515625" style="146" customWidth="1"/>
    <col min="21" max="21" width="4.42578125" style="146" customWidth="1"/>
    <col min="22" max="22" width="13.5703125" style="146" customWidth="1"/>
    <col min="23" max="23" width="12.7109375" style="365" customWidth="1"/>
    <col min="24" max="27" width="4.140625" style="364" bestFit="1" customWidth="1"/>
    <col min="28" max="28" width="4.5703125" style="364" bestFit="1" customWidth="1"/>
    <col min="29" max="29" width="4.140625" style="364" bestFit="1" customWidth="1"/>
    <col min="30" max="31" width="4.5703125" style="366" customWidth="1"/>
  </cols>
  <sheetData>
    <row r="1" spans="1:31" ht="44.25" customHeight="1">
      <c r="A1" s="468" t="s">
        <v>747</v>
      </c>
      <c r="B1" s="468"/>
      <c r="C1" s="468"/>
      <c r="D1" s="468"/>
      <c r="E1" s="468"/>
      <c r="F1" s="468"/>
      <c r="G1" s="468"/>
      <c r="H1" s="468"/>
      <c r="I1" s="468"/>
      <c r="J1" s="468"/>
      <c r="K1" s="468"/>
      <c r="L1" s="468"/>
      <c r="M1" s="468"/>
      <c r="N1" s="468"/>
      <c r="O1" s="468"/>
      <c r="P1" s="468"/>
      <c r="Q1" s="468"/>
      <c r="R1" s="468"/>
      <c r="S1" s="468"/>
      <c r="T1" s="468"/>
      <c r="U1" s="468"/>
      <c r="V1" s="468"/>
      <c r="W1" s="468"/>
      <c r="X1" s="468"/>
      <c r="Y1" s="468"/>
      <c r="Z1" s="468"/>
      <c r="AA1" s="468"/>
      <c r="AB1" s="468"/>
      <c r="AC1" s="468"/>
      <c r="AD1" s="468"/>
      <c r="AE1" s="468"/>
    </row>
    <row r="2" spans="1:31" ht="32.25" customHeight="1">
      <c r="F2" s="469" t="s">
        <v>748</v>
      </c>
      <c r="G2" s="470"/>
      <c r="H2" s="470"/>
      <c r="I2" s="470"/>
      <c r="J2" s="470"/>
      <c r="K2" s="470"/>
      <c r="L2" s="470"/>
      <c r="M2" s="470"/>
      <c r="N2" s="470"/>
      <c r="O2" s="470"/>
      <c r="P2" s="470"/>
      <c r="Q2" s="471"/>
      <c r="R2" s="469" t="s">
        <v>1102</v>
      </c>
      <c r="S2" s="470"/>
      <c r="T2" s="470"/>
      <c r="U2" s="470"/>
      <c r="V2" s="471"/>
      <c r="X2" s="472" t="s">
        <v>749</v>
      </c>
      <c r="Y2" s="473"/>
      <c r="Z2" s="473"/>
      <c r="AA2" s="473"/>
      <c r="AB2" s="473"/>
      <c r="AC2" s="474"/>
    </row>
    <row r="3" spans="1:31" ht="114.75">
      <c r="A3" s="367" t="s">
        <v>639</v>
      </c>
      <c r="B3" s="367" t="s">
        <v>218</v>
      </c>
      <c r="C3" s="367" t="s">
        <v>177</v>
      </c>
      <c r="D3" s="368" t="s">
        <v>750</v>
      </c>
      <c r="E3" s="369" t="s">
        <v>751</v>
      </c>
      <c r="F3" s="370" t="s">
        <v>752</v>
      </c>
      <c r="G3" s="371" t="s">
        <v>753</v>
      </c>
      <c r="H3" s="371" t="s">
        <v>754</v>
      </c>
      <c r="I3" s="371" t="s">
        <v>755</v>
      </c>
      <c r="J3" s="371" t="s">
        <v>678</v>
      </c>
      <c r="K3" s="371" t="s">
        <v>673</v>
      </c>
      <c r="L3" s="371" t="s">
        <v>756</v>
      </c>
      <c r="M3" s="371" t="s">
        <v>757</v>
      </c>
      <c r="N3" s="371" t="s">
        <v>758</v>
      </c>
      <c r="O3" s="371" t="s">
        <v>759</v>
      </c>
      <c r="P3" s="371" t="s">
        <v>760</v>
      </c>
      <c r="Q3" s="371" t="s">
        <v>359</v>
      </c>
      <c r="R3" s="370" t="s">
        <v>761</v>
      </c>
      <c r="S3" s="371" t="s">
        <v>419</v>
      </c>
      <c r="T3" s="371" t="s">
        <v>420</v>
      </c>
      <c r="U3" s="371" t="s">
        <v>762</v>
      </c>
      <c r="V3" s="371" t="s">
        <v>763</v>
      </c>
      <c r="W3" s="372" t="s">
        <v>764</v>
      </c>
      <c r="X3" s="373" t="s">
        <v>765</v>
      </c>
      <c r="Y3" s="373" t="s">
        <v>766</v>
      </c>
      <c r="Z3" s="373" t="s">
        <v>767</v>
      </c>
      <c r="AA3" s="373" t="s">
        <v>768</v>
      </c>
      <c r="AB3" s="373" t="s">
        <v>769</v>
      </c>
      <c r="AC3" s="373" t="s">
        <v>770</v>
      </c>
      <c r="AD3" s="374" t="s">
        <v>356</v>
      </c>
      <c r="AE3" s="374" t="s">
        <v>163</v>
      </c>
    </row>
    <row r="4" spans="1:31" ht="330">
      <c r="A4" s="375" t="s">
        <v>771</v>
      </c>
      <c r="B4" s="376" t="s">
        <v>772</v>
      </c>
      <c r="C4" s="377" t="s">
        <v>773</v>
      </c>
      <c r="D4" s="378" t="s">
        <v>1101</v>
      </c>
      <c r="E4" s="378" t="s">
        <v>774</v>
      </c>
      <c r="F4" s="379">
        <v>20</v>
      </c>
      <c r="G4" s="379"/>
      <c r="H4" s="379"/>
      <c r="I4" s="379"/>
      <c r="J4" s="379"/>
      <c r="K4" s="379">
        <v>87</v>
      </c>
      <c r="L4" s="379"/>
      <c r="M4" s="379"/>
      <c r="N4" s="379"/>
      <c r="O4" s="379">
        <v>1</v>
      </c>
      <c r="P4" s="379">
        <v>10</v>
      </c>
      <c r="Q4" s="380" t="s">
        <v>775</v>
      </c>
      <c r="R4" s="379"/>
      <c r="S4" s="381"/>
      <c r="T4" s="381"/>
      <c r="U4" s="381"/>
      <c r="V4" s="381"/>
      <c r="W4" s="381" t="s">
        <v>776</v>
      </c>
      <c r="X4" s="382" t="s">
        <v>340</v>
      </c>
      <c r="Y4" s="382"/>
      <c r="Z4" s="382"/>
      <c r="AA4" s="382"/>
      <c r="AB4" s="382"/>
      <c r="AC4" s="382"/>
      <c r="AD4" s="383">
        <v>47.840869698538143</v>
      </c>
      <c r="AE4" s="383">
        <v>-122.06101151763517</v>
      </c>
    </row>
    <row r="5" spans="1:31" ht="150">
      <c r="A5" s="384" t="s">
        <v>777</v>
      </c>
      <c r="B5" s="385" t="s">
        <v>772</v>
      </c>
      <c r="C5" s="377" t="s">
        <v>778</v>
      </c>
      <c r="D5" s="378" t="s">
        <v>1021</v>
      </c>
      <c r="E5" s="378" t="s">
        <v>779</v>
      </c>
      <c r="F5" s="379">
        <v>45</v>
      </c>
      <c r="G5" s="379"/>
      <c r="H5" s="379"/>
      <c r="I5" s="379">
        <v>1</v>
      </c>
      <c r="J5" s="379"/>
      <c r="K5" s="379">
        <v>80</v>
      </c>
      <c r="L5" s="379"/>
      <c r="M5" s="379"/>
      <c r="N5" s="379"/>
      <c r="O5" s="379">
        <v>4</v>
      </c>
      <c r="P5" s="379">
        <v>15</v>
      </c>
      <c r="Q5" s="380" t="s">
        <v>780</v>
      </c>
      <c r="R5" s="379"/>
      <c r="S5" s="381"/>
      <c r="T5" s="381"/>
      <c r="U5" s="381"/>
      <c r="V5" s="381"/>
      <c r="W5" s="381" t="s">
        <v>781</v>
      </c>
      <c r="X5" s="386" t="s">
        <v>350</v>
      </c>
      <c r="Y5" s="386"/>
      <c r="Z5" s="386"/>
      <c r="AA5" s="386"/>
      <c r="AB5" s="382"/>
      <c r="AC5" s="386"/>
      <c r="AD5" s="383">
        <v>47.841237279650223</v>
      </c>
      <c r="AE5" s="383">
        <v>-122.02638723472441</v>
      </c>
    </row>
    <row r="6" spans="1:31" ht="165">
      <c r="A6" s="375" t="s">
        <v>782</v>
      </c>
      <c r="B6" s="376" t="s">
        <v>772</v>
      </c>
      <c r="C6" s="377" t="s">
        <v>783</v>
      </c>
      <c r="D6" s="378" t="s">
        <v>1024</v>
      </c>
      <c r="E6" s="378" t="s">
        <v>784</v>
      </c>
      <c r="F6" s="379">
        <v>25</v>
      </c>
      <c r="G6" s="379"/>
      <c r="H6" s="379"/>
      <c r="I6" s="379"/>
      <c r="J6" s="379"/>
      <c r="K6" s="379">
        <v>70</v>
      </c>
      <c r="L6" s="379"/>
      <c r="M6" s="379"/>
      <c r="N6" s="379"/>
      <c r="O6" s="379">
        <v>1</v>
      </c>
      <c r="P6" s="379">
        <v>29</v>
      </c>
      <c r="Q6" s="380" t="s">
        <v>785</v>
      </c>
      <c r="R6" s="379"/>
      <c r="S6" s="381"/>
      <c r="T6" s="381"/>
      <c r="U6" s="381"/>
      <c r="V6" s="381"/>
      <c r="W6" s="381" t="s">
        <v>778</v>
      </c>
      <c r="X6" s="382" t="s">
        <v>351</v>
      </c>
      <c r="Y6" s="382"/>
      <c r="Z6" s="382"/>
      <c r="AA6" s="382"/>
      <c r="AB6" s="382"/>
      <c r="AC6" s="382"/>
      <c r="AD6" s="383">
        <v>47.857809735199673</v>
      </c>
      <c r="AE6" s="383">
        <v>-122.02846929447358</v>
      </c>
    </row>
    <row r="7" spans="1:31" ht="255">
      <c r="A7" s="375" t="s">
        <v>786</v>
      </c>
      <c r="B7" s="376" t="s">
        <v>772</v>
      </c>
      <c r="C7" s="377" t="s">
        <v>783</v>
      </c>
      <c r="D7" s="378" t="s">
        <v>1025</v>
      </c>
      <c r="E7" s="378" t="s">
        <v>787</v>
      </c>
      <c r="F7" s="379">
        <v>15</v>
      </c>
      <c r="G7" s="379"/>
      <c r="H7" s="379"/>
      <c r="I7" s="379"/>
      <c r="J7" s="379"/>
      <c r="K7" s="379">
        <v>69</v>
      </c>
      <c r="L7" s="379"/>
      <c r="M7" s="379">
        <v>20</v>
      </c>
      <c r="N7" s="379"/>
      <c r="O7" s="379">
        <v>1</v>
      </c>
      <c r="P7" s="379">
        <v>10</v>
      </c>
      <c r="Q7" s="380"/>
      <c r="R7" s="379"/>
      <c r="S7" s="381"/>
      <c r="T7" s="381"/>
      <c r="U7" s="381"/>
      <c r="V7" s="381"/>
      <c r="W7" s="381" t="s">
        <v>788</v>
      </c>
      <c r="X7" s="382" t="s">
        <v>354</v>
      </c>
      <c r="Y7" s="382"/>
      <c r="Z7" s="382"/>
      <c r="AA7" s="382"/>
      <c r="AB7" s="382"/>
      <c r="AC7" s="382"/>
      <c r="AD7" s="383">
        <v>47.837141018928051</v>
      </c>
      <c r="AE7" s="383">
        <v>-122.05215329440716</v>
      </c>
    </row>
    <row r="8" spans="1:31" ht="165">
      <c r="A8" s="375" t="s">
        <v>789</v>
      </c>
      <c r="B8" s="376" t="s">
        <v>790</v>
      </c>
      <c r="C8" s="377" t="s">
        <v>781</v>
      </c>
      <c r="D8" s="378" t="s">
        <v>1026</v>
      </c>
      <c r="E8" s="378" t="s">
        <v>791</v>
      </c>
      <c r="F8" s="379">
        <v>20</v>
      </c>
      <c r="G8" s="379"/>
      <c r="H8" s="379"/>
      <c r="I8" s="379"/>
      <c r="J8" s="379"/>
      <c r="K8" s="379">
        <v>50</v>
      </c>
      <c r="L8" s="379"/>
      <c r="M8" s="379"/>
      <c r="N8" s="379"/>
      <c r="O8" s="379">
        <v>10</v>
      </c>
      <c r="P8" s="379"/>
      <c r="Q8" s="380" t="s">
        <v>792</v>
      </c>
      <c r="R8" s="379"/>
      <c r="S8" s="381"/>
      <c r="T8" s="381"/>
      <c r="U8" s="381"/>
      <c r="V8" s="381"/>
      <c r="W8" s="381" t="s">
        <v>199</v>
      </c>
      <c r="X8" s="382" t="s">
        <v>339</v>
      </c>
      <c r="Y8" s="382"/>
      <c r="Z8" s="382"/>
      <c r="AA8" s="382"/>
      <c r="AB8" s="382"/>
      <c r="AC8" s="382"/>
      <c r="AD8" s="383">
        <v>47.840869698538143</v>
      </c>
      <c r="AE8" s="383">
        <v>-122.06101151763517</v>
      </c>
    </row>
    <row r="9" spans="1:31" ht="165">
      <c r="A9" s="384" t="s">
        <v>793</v>
      </c>
      <c r="B9" s="385" t="s">
        <v>790</v>
      </c>
      <c r="C9" s="377" t="s">
        <v>781</v>
      </c>
      <c r="D9" s="378" t="s">
        <v>1027</v>
      </c>
      <c r="E9" s="378" t="s">
        <v>794</v>
      </c>
      <c r="F9" s="379">
        <v>35</v>
      </c>
      <c r="G9" s="379"/>
      <c r="H9" s="379" t="s">
        <v>795</v>
      </c>
      <c r="I9" s="379">
        <v>5</v>
      </c>
      <c r="J9" s="379"/>
      <c r="K9" s="379">
        <v>80</v>
      </c>
      <c r="L9" s="379"/>
      <c r="M9" s="379" t="s">
        <v>795</v>
      </c>
      <c r="N9" s="379"/>
      <c r="O9" s="379"/>
      <c r="P9" s="379"/>
      <c r="Q9" s="380" t="s">
        <v>796</v>
      </c>
      <c r="R9" s="379"/>
      <c r="S9" s="381"/>
      <c r="T9" s="381"/>
      <c r="U9" s="381"/>
      <c r="V9" s="381"/>
      <c r="W9" s="381" t="s">
        <v>199</v>
      </c>
      <c r="X9" s="386"/>
      <c r="Y9" s="386"/>
      <c r="Z9" s="386"/>
      <c r="AA9" s="386"/>
      <c r="AB9" s="382"/>
      <c r="AC9" s="386"/>
      <c r="AD9" s="383">
        <v>47.861445873376582</v>
      </c>
      <c r="AE9" s="383">
        <v>-122.04118994953868</v>
      </c>
    </row>
    <row r="10" spans="1:31" ht="255">
      <c r="A10" s="375" t="s">
        <v>797</v>
      </c>
      <c r="B10" s="376" t="s">
        <v>790</v>
      </c>
      <c r="C10" s="377" t="s">
        <v>798</v>
      </c>
      <c r="D10" s="378" t="s">
        <v>1028</v>
      </c>
      <c r="E10" s="378" t="s">
        <v>799</v>
      </c>
      <c r="F10" s="379">
        <v>40</v>
      </c>
      <c r="G10" s="379"/>
      <c r="H10" s="379">
        <v>6</v>
      </c>
      <c r="I10" s="379">
        <v>10</v>
      </c>
      <c r="J10" s="379">
        <v>8</v>
      </c>
      <c r="K10" s="379">
        <v>75</v>
      </c>
      <c r="L10" s="379"/>
      <c r="M10" s="379"/>
      <c r="N10" s="379"/>
      <c r="O10" s="379">
        <v>1</v>
      </c>
      <c r="P10" s="379"/>
      <c r="Q10" s="380"/>
      <c r="R10" s="379"/>
      <c r="S10" s="381"/>
      <c r="T10" s="381"/>
      <c r="U10" s="381"/>
      <c r="V10" s="381"/>
      <c r="W10" s="381" t="s">
        <v>199</v>
      </c>
      <c r="X10" s="382" t="s">
        <v>341</v>
      </c>
      <c r="Y10" s="382"/>
      <c r="Z10" s="382"/>
      <c r="AA10" s="382"/>
      <c r="AB10" s="382"/>
      <c r="AC10" s="382"/>
      <c r="AD10" s="383">
        <v>47.853625189844749</v>
      </c>
      <c r="AE10" s="383">
        <v>-122.05292223707286</v>
      </c>
    </row>
    <row r="11" spans="1:31" ht="135">
      <c r="A11" s="375" t="s">
        <v>800</v>
      </c>
      <c r="B11" s="376" t="s">
        <v>790</v>
      </c>
      <c r="C11" s="377" t="s">
        <v>801</v>
      </c>
      <c r="D11" s="378" t="s">
        <v>1029</v>
      </c>
      <c r="E11" s="378" t="s">
        <v>802</v>
      </c>
      <c r="F11" s="379">
        <v>15</v>
      </c>
      <c r="G11" s="379" t="s">
        <v>803</v>
      </c>
      <c r="H11" s="379">
        <v>5</v>
      </c>
      <c r="I11" s="379">
        <v>10</v>
      </c>
      <c r="J11" s="379">
        <v>20</v>
      </c>
      <c r="K11" s="379">
        <v>64</v>
      </c>
      <c r="L11" s="379"/>
      <c r="M11" s="379"/>
      <c r="N11" s="379"/>
      <c r="O11" s="379">
        <v>1</v>
      </c>
      <c r="P11" s="379"/>
      <c r="Q11" s="380"/>
      <c r="R11" s="379"/>
      <c r="S11" s="381"/>
      <c r="T11" s="381"/>
      <c r="U11" s="381"/>
      <c r="V11" s="381"/>
      <c r="W11" s="381" t="s">
        <v>804</v>
      </c>
      <c r="X11" s="382" t="s">
        <v>342</v>
      </c>
      <c r="Y11" s="382"/>
      <c r="Z11" s="382"/>
      <c r="AA11" s="382"/>
      <c r="AB11" s="382"/>
      <c r="AC11" s="382"/>
      <c r="AD11" s="383">
        <v>47.851255252285036</v>
      </c>
      <c r="AE11" s="383">
        <v>-122.05922605251718</v>
      </c>
    </row>
    <row r="12" spans="1:31" ht="90">
      <c r="A12" s="384" t="s">
        <v>805</v>
      </c>
      <c r="B12" s="385" t="s">
        <v>790</v>
      </c>
      <c r="C12" s="377" t="s">
        <v>781</v>
      </c>
      <c r="D12" s="378" t="s">
        <v>1022</v>
      </c>
      <c r="E12" s="378" t="s">
        <v>1096</v>
      </c>
      <c r="F12" s="379">
        <v>15</v>
      </c>
      <c r="G12" s="379"/>
      <c r="H12" s="379"/>
      <c r="I12" s="379"/>
      <c r="J12" s="379"/>
      <c r="K12" s="379" t="s">
        <v>795</v>
      </c>
      <c r="L12" s="379"/>
      <c r="M12" s="379"/>
      <c r="N12" s="379"/>
      <c r="O12" s="379"/>
      <c r="P12" s="379"/>
      <c r="Q12" s="380" t="s">
        <v>806</v>
      </c>
      <c r="R12" s="379"/>
      <c r="S12" s="381"/>
      <c r="T12" s="381"/>
      <c r="U12" s="381"/>
      <c r="V12" s="381"/>
      <c r="W12" s="381" t="s">
        <v>781</v>
      </c>
      <c r="X12" s="386"/>
      <c r="Y12" s="386"/>
      <c r="Z12" s="386"/>
      <c r="AA12" s="386"/>
      <c r="AB12" s="382"/>
      <c r="AC12" s="386"/>
      <c r="AD12" s="383">
        <v>47.836762603253462</v>
      </c>
      <c r="AE12" s="383">
        <v>-122.05205806772631</v>
      </c>
    </row>
    <row r="13" spans="1:31" ht="135">
      <c r="A13" s="384" t="s">
        <v>807</v>
      </c>
      <c r="B13" s="385" t="s">
        <v>790</v>
      </c>
      <c r="C13" s="377" t="s">
        <v>781</v>
      </c>
      <c r="D13" s="378" t="s">
        <v>1023</v>
      </c>
      <c r="E13" s="378" t="s">
        <v>808</v>
      </c>
      <c r="F13" s="379">
        <v>15</v>
      </c>
      <c r="G13" s="379"/>
      <c r="H13" s="379"/>
      <c r="I13" s="379"/>
      <c r="J13" s="379"/>
      <c r="K13" s="379">
        <v>97</v>
      </c>
      <c r="L13" s="379"/>
      <c r="M13" s="379"/>
      <c r="N13" s="379"/>
      <c r="O13" s="379">
        <v>3</v>
      </c>
      <c r="P13" s="379"/>
      <c r="Q13" s="380" t="s">
        <v>809</v>
      </c>
      <c r="R13" s="379"/>
      <c r="S13" s="381"/>
      <c r="T13" s="381"/>
      <c r="U13" s="381"/>
      <c r="V13" s="381"/>
      <c r="W13" s="381" t="s">
        <v>199</v>
      </c>
      <c r="X13" s="386"/>
      <c r="Y13" s="386"/>
      <c r="Z13" s="386"/>
      <c r="AA13" s="386"/>
      <c r="AB13" s="382"/>
      <c r="AC13" s="386"/>
      <c r="AD13" s="383">
        <v>47.836856847502396</v>
      </c>
      <c r="AE13" s="383">
        <v>-122.05138532741255</v>
      </c>
    </row>
    <row r="14" spans="1:31" ht="90">
      <c r="A14" s="384" t="s">
        <v>810</v>
      </c>
      <c r="B14" s="385" t="s">
        <v>790</v>
      </c>
      <c r="C14" s="377" t="s">
        <v>781</v>
      </c>
      <c r="D14" s="378" t="s">
        <v>1030</v>
      </c>
      <c r="E14" s="378" t="s">
        <v>811</v>
      </c>
      <c r="F14" s="379">
        <v>15</v>
      </c>
      <c r="G14" s="379"/>
      <c r="H14" s="379"/>
      <c r="I14" s="379"/>
      <c r="J14" s="379"/>
      <c r="K14" s="379">
        <v>99</v>
      </c>
      <c r="L14" s="379"/>
      <c r="M14" s="379"/>
      <c r="N14" s="379"/>
      <c r="O14" s="379" t="s">
        <v>160</v>
      </c>
      <c r="P14" s="379"/>
      <c r="Q14" s="380"/>
      <c r="R14" s="379"/>
      <c r="S14" s="381"/>
      <c r="T14" s="381"/>
      <c r="U14" s="381"/>
      <c r="V14" s="381"/>
      <c r="W14" s="381" t="s">
        <v>781</v>
      </c>
      <c r="X14" s="386"/>
      <c r="Y14" s="386"/>
      <c r="Z14" s="386"/>
      <c r="AA14" s="386"/>
      <c r="AB14" s="382"/>
      <c r="AC14" s="386"/>
      <c r="AD14" s="383">
        <v>47.83758568072323</v>
      </c>
      <c r="AE14" s="383">
        <v>-122.05307938397615</v>
      </c>
    </row>
    <row r="15" spans="1:31" ht="150">
      <c r="A15" s="384" t="s">
        <v>812</v>
      </c>
      <c r="B15" s="385" t="s">
        <v>790</v>
      </c>
      <c r="C15" s="377" t="s">
        <v>781</v>
      </c>
      <c r="D15" s="378" t="s">
        <v>1031</v>
      </c>
      <c r="E15" s="378" t="s">
        <v>813</v>
      </c>
      <c r="F15" s="379">
        <v>15</v>
      </c>
      <c r="G15" s="379"/>
      <c r="H15" s="379"/>
      <c r="I15" s="379" t="s">
        <v>160</v>
      </c>
      <c r="J15" s="379"/>
      <c r="K15" s="379"/>
      <c r="L15" s="379"/>
      <c r="M15" s="379"/>
      <c r="N15" s="379"/>
      <c r="O15" s="379">
        <v>2</v>
      </c>
      <c r="P15" s="379"/>
      <c r="Q15" s="380" t="s">
        <v>814</v>
      </c>
      <c r="R15" s="379"/>
      <c r="S15" s="381"/>
      <c r="T15" s="381"/>
      <c r="U15" s="381"/>
      <c r="V15" s="381"/>
      <c r="W15" s="381" t="s">
        <v>781</v>
      </c>
      <c r="X15" s="386" t="s">
        <v>343</v>
      </c>
      <c r="Y15" s="386"/>
      <c r="Z15" s="386"/>
      <c r="AA15" s="386"/>
      <c r="AB15" s="382"/>
      <c r="AC15" s="386"/>
      <c r="AD15" s="383">
        <v>47.838788348614607</v>
      </c>
      <c r="AE15" s="383">
        <v>-122.05475117086222</v>
      </c>
    </row>
    <row r="16" spans="1:31" ht="105">
      <c r="A16" s="375" t="s">
        <v>815</v>
      </c>
      <c r="B16" s="376" t="s">
        <v>790</v>
      </c>
      <c r="C16" s="377" t="s">
        <v>798</v>
      </c>
      <c r="D16" s="378" t="s">
        <v>1032</v>
      </c>
      <c r="E16" s="378" t="s">
        <v>816</v>
      </c>
      <c r="F16" s="379">
        <v>10</v>
      </c>
      <c r="G16" s="379"/>
      <c r="H16" s="379" t="s">
        <v>160</v>
      </c>
      <c r="I16" s="379"/>
      <c r="J16" s="379"/>
      <c r="K16" s="379">
        <v>80</v>
      </c>
      <c r="L16" s="379"/>
      <c r="M16" s="379"/>
      <c r="N16" s="379"/>
      <c r="O16" s="379">
        <v>1</v>
      </c>
      <c r="P16" s="379">
        <v>19</v>
      </c>
      <c r="Q16" s="380"/>
      <c r="R16" s="379"/>
      <c r="S16" s="381"/>
      <c r="T16" s="381"/>
      <c r="U16" s="381"/>
      <c r="V16" s="381"/>
      <c r="W16" s="381" t="s">
        <v>199</v>
      </c>
      <c r="X16" s="382" t="s">
        <v>344</v>
      </c>
      <c r="Y16" s="382"/>
      <c r="Z16" s="382"/>
      <c r="AA16" s="382"/>
      <c r="AB16" s="382"/>
      <c r="AC16" s="382"/>
      <c r="AD16" s="383">
        <v>47.862018913501572</v>
      </c>
      <c r="AE16" s="383">
        <v>-122.07565630071439</v>
      </c>
    </row>
    <row r="17" spans="1:31" ht="90">
      <c r="A17" s="384" t="s">
        <v>817</v>
      </c>
      <c r="B17" s="385" t="s">
        <v>790</v>
      </c>
      <c r="C17" s="377" t="s">
        <v>781</v>
      </c>
      <c r="D17" s="378" t="s">
        <v>1079</v>
      </c>
      <c r="E17" s="378" t="s">
        <v>818</v>
      </c>
      <c r="F17" s="379">
        <v>25</v>
      </c>
      <c r="G17" s="379"/>
      <c r="H17" s="379"/>
      <c r="I17" s="379"/>
      <c r="J17" s="379"/>
      <c r="K17" s="379">
        <v>60</v>
      </c>
      <c r="L17" s="379"/>
      <c r="M17" s="379"/>
      <c r="N17" s="379"/>
      <c r="O17" s="379" t="s">
        <v>160</v>
      </c>
      <c r="P17" s="379"/>
      <c r="Q17" s="380" t="s">
        <v>819</v>
      </c>
      <c r="R17" s="379"/>
      <c r="S17" s="381"/>
      <c r="T17" s="381"/>
      <c r="U17" s="381"/>
      <c r="V17" s="381"/>
      <c r="W17" s="381" t="s">
        <v>781</v>
      </c>
      <c r="X17" s="386"/>
      <c r="Y17" s="386"/>
      <c r="Z17" s="386"/>
      <c r="AA17" s="386"/>
      <c r="AB17" s="382"/>
      <c r="AC17" s="386"/>
      <c r="AD17" s="383">
        <v>47.843912132391431</v>
      </c>
      <c r="AE17" s="383">
        <v>-122.06484911294595</v>
      </c>
    </row>
    <row r="18" spans="1:31" ht="120">
      <c r="A18" s="384" t="s">
        <v>820</v>
      </c>
      <c r="B18" s="385" t="s">
        <v>790</v>
      </c>
      <c r="C18" s="377" t="s">
        <v>781</v>
      </c>
      <c r="D18" s="378" t="s">
        <v>1079</v>
      </c>
      <c r="E18" s="378" t="s">
        <v>821</v>
      </c>
      <c r="F18" s="379">
        <v>35</v>
      </c>
      <c r="G18" s="379"/>
      <c r="H18" s="379"/>
      <c r="I18" s="379"/>
      <c r="J18" s="379"/>
      <c r="K18" s="379">
        <v>80</v>
      </c>
      <c r="L18" s="379"/>
      <c r="M18" s="379"/>
      <c r="N18" s="379"/>
      <c r="O18" s="379">
        <v>2</v>
      </c>
      <c r="P18" s="379">
        <v>18</v>
      </c>
      <c r="Q18" s="380" t="s">
        <v>822</v>
      </c>
      <c r="R18" s="379"/>
      <c r="S18" s="381"/>
      <c r="T18" s="381"/>
      <c r="U18" s="381"/>
      <c r="V18" s="381"/>
      <c r="W18" s="381" t="s">
        <v>781</v>
      </c>
      <c r="X18" s="386"/>
      <c r="Y18" s="386"/>
      <c r="Z18" s="386"/>
      <c r="AA18" s="386"/>
      <c r="AB18" s="382"/>
      <c r="AC18" s="386"/>
      <c r="AD18" s="383">
        <v>47.843904305088891</v>
      </c>
      <c r="AE18" s="383">
        <v>-122.06479373657436</v>
      </c>
    </row>
    <row r="19" spans="1:31" ht="240">
      <c r="A19" s="384" t="s">
        <v>823</v>
      </c>
      <c r="B19" s="385" t="s">
        <v>790</v>
      </c>
      <c r="C19" s="377" t="s">
        <v>781</v>
      </c>
      <c r="D19" s="378" t="s">
        <v>1080</v>
      </c>
      <c r="E19" s="378" t="s">
        <v>824</v>
      </c>
      <c r="F19" s="379">
        <v>35</v>
      </c>
      <c r="G19" s="379"/>
      <c r="H19" s="379" t="s">
        <v>160</v>
      </c>
      <c r="I19" s="379">
        <v>10</v>
      </c>
      <c r="J19" s="379"/>
      <c r="K19" s="379">
        <v>75</v>
      </c>
      <c r="L19" s="379"/>
      <c r="M19" s="379"/>
      <c r="N19" s="379"/>
      <c r="O19" s="379">
        <v>5</v>
      </c>
      <c r="P19" s="379">
        <v>10</v>
      </c>
      <c r="Q19" s="380"/>
      <c r="R19" s="379"/>
      <c r="S19" s="381"/>
      <c r="T19" s="381"/>
      <c r="U19" s="381"/>
      <c r="V19" s="381"/>
      <c r="W19" s="381" t="s">
        <v>199</v>
      </c>
      <c r="X19" s="386"/>
      <c r="Y19" s="386"/>
      <c r="Z19" s="386"/>
      <c r="AA19" s="386"/>
      <c r="AB19" s="382"/>
      <c r="AC19" s="386"/>
      <c r="AD19" s="383">
        <v>47.82960213242611</v>
      </c>
      <c r="AE19" s="383">
        <v>-122.03284049926904</v>
      </c>
    </row>
    <row r="20" spans="1:31" ht="135">
      <c r="A20" s="375" t="s">
        <v>825</v>
      </c>
      <c r="B20" s="376" t="s">
        <v>790</v>
      </c>
      <c r="C20" s="377" t="s">
        <v>781</v>
      </c>
      <c r="D20" s="378" t="s">
        <v>1033</v>
      </c>
      <c r="E20" s="378" t="s">
        <v>1103</v>
      </c>
      <c r="F20" s="379">
        <v>25</v>
      </c>
      <c r="G20" s="379"/>
      <c r="H20" s="379">
        <v>1</v>
      </c>
      <c r="I20" s="379">
        <v>24</v>
      </c>
      <c r="J20" s="379">
        <v>18</v>
      </c>
      <c r="K20" s="379">
        <v>60</v>
      </c>
      <c r="L20" s="379"/>
      <c r="M20" s="379"/>
      <c r="N20" s="379"/>
      <c r="O20" s="379">
        <v>2</v>
      </c>
      <c r="P20" s="379"/>
      <c r="Q20" s="380"/>
      <c r="R20" s="379"/>
      <c r="S20" s="381"/>
      <c r="T20" s="381"/>
      <c r="U20" s="381"/>
      <c r="V20" s="381"/>
      <c r="W20" s="381" t="s">
        <v>199</v>
      </c>
      <c r="X20" s="382" t="s">
        <v>345</v>
      </c>
      <c r="Y20" s="382"/>
      <c r="Z20" s="382"/>
      <c r="AA20" s="382"/>
      <c r="AB20" s="382"/>
      <c r="AC20" s="382"/>
      <c r="AD20" s="383">
        <v>47.829585952434513</v>
      </c>
      <c r="AE20" s="383">
        <v>-122.03233113530334</v>
      </c>
    </row>
    <row r="21" spans="1:31" ht="210">
      <c r="A21" s="384" t="s">
        <v>826</v>
      </c>
      <c r="B21" s="385" t="s">
        <v>790</v>
      </c>
      <c r="C21" s="382" t="s">
        <v>214</v>
      </c>
      <c r="D21" s="378" t="s">
        <v>1081</v>
      </c>
      <c r="E21" s="378" t="s">
        <v>1097</v>
      </c>
      <c r="F21" s="379"/>
      <c r="G21" s="379"/>
      <c r="H21" s="379"/>
      <c r="I21" s="379"/>
      <c r="J21" s="379"/>
      <c r="K21" s="379"/>
      <c r="L21" s="379"/>
      <c r="M21" s="379"/>
      <c r="N21" s="379"/>
      <c r="O21" s="379"/>
      <c r="P21" s="379"/>
      <c r="Q21" s="380"/>
      <c r="R21" s="379"/>
      <c r="S21" s="381"/>
      <c r="T21" s="381"/>
      <c r="U21" s="381"/>
      <c r="V21" s="381"/>
      <c r="W21" s="381" t="s">
        <v>827</v>
      </c>
      <c r="X21" s="386"/>
      <c r="Y21" s="386"/>
      <c r="Z21" s="386"/>
      <c r="AA21" s="386"/>
      <c r="AB21" s="382"/>
      <c r="AC21" s="386"/>
      <c r="AD21" s="383">
        <v>47.829690616744017</v>
      </c>
      <c r="AE21" s="383">
        <v>-122.03166128047168</v>
      </c>
    </row>
    <row r="22" spans="1:31" ht="180">
      <c r="A22" s="384" t="s">
        <v>828</v>
      </c>
      <c r="B22" s="385" t="s">
        <v>790</v>
      </c>
      <c r="C22" s="383" t="s">
        <v>829</v>
      </c>
      <c r="D22" s="378" t="s">
        <v>1082</v>
      </c>
      <c r="E22" s="378" t="s">
        <v>830</v>
      </c>
      <c r="F22" s="379">
        <v>25</v>
      </c>
      <c r="G22" s="379"/>
      <c r="H22" s="379"/>
      <c r="I22" s="379" t="s">
        <v>160</v>
      </c>
      <c r="J22" s="379"/>
      <c r="K22" s="379">
        <v>85</v>
      </c>
      <c r="L22" s="379"/>
      <c r="M22" s="379"/>
      <c r="N22" s="379"/>
      <c r="O22" s="379">
        <v>1</v>
      </c>
      <c r="P22" s="379">
        <v>14</v>
      </c>
      <c r="Q22" s="380"/>
      <c r="R22" s="379"/>
      <c r="S22" s="381"/>
      <c r="T22" s="381"/>
      <c r="U22" s="381"/>
      <c r="V22" s="381"/>
      <c r="W22" s="381" t="s">
        <v>831</v>
      </c>
      <c r="X22" s="386"/>
      <c r="Y22" s="386"/>
      <c r="Z22" s="386"/>
      <c r="AA22" s="386"/>
      <c r="AB22" s="382"/>
      <c r="AC22" s="386"/>
      <c r="AD22" s="383">
        <v>47.829888993618582</v>
      </c>
      <c r="AE22" s="383">
        <v>-122.03046684729976</v>
      </c>
    </row>
    <row r="23" spans="1:31" ht="120">
      <c r="A23" s="384" t="s">
        <v>832</v>
      </c>
      <c r="B23" s="385" t="s">
        <v>790</v>
      </c>
      <c r="C23" s="382" t="s">
        <v>833</v>
      </c>
      <c r="D23" s="378" t="s">
        <v>1034</v>
      </c>
      <c r="E23" s="378" t="s">
        <v>834</v>
      </c>
      <c r="F23" s="379"/>
      <c r="G23" s="379"/>
      <c r="H23" s="379"/>
      <c r="I23" s="379"/>
      <c r="J23" s="379"/>
      <c r="K23" s="379"/>
      <c r="L23" s="379"/>
      <c r="M23" s="379"/>
      <c r="N23" s="379"/>
      <c r="O23" s="379"/>
      <c r="P23" s="379"/>
      <c r="Q23" s="380"/>
      <c r="R23" s="379"/>
      <c r="S23" s="381"/>
      <c r="T23" s="381"/>
      <c r="U23" s="381"/>
      <c r="V23" s="381"/>
      <c r="W23" s="381"/>
      <c r="X23" s="386"/>
      <c r="Y23" s="386"/>
      <c r="Z23" s="386"/>
      <c r="AA23" s="386"/>
      <c r="AB23" s="382"/>
      <c r="AC23" s="386"/>
      <c r="AD23" s="383">
        <v>47.830367992644092</v>
      </c>
      <c r="AE23" s="383">
        <v>-122.02921263277062</v>
      </c>
    </row>
    <row r="24" spans="1:31" ht="165">
      <c r="A24" s="375" t="s">
        <v>835</v>
      </c>
      <c r="B24" s="376" t="s">
        <v>790</v>
      </c>
      <c r="C24" s="377" t="s">
        <v>781</v>
      </c>
      <c r="D24" s="378" t="s">
        <v>1035</v>
      </c>
      <c r="E24" s="378" t="s">
        <v>836</v>
      </c>
      <c r="F24" s="379">
        <v>15</v>
      </c>
      <c r="G24" s="379"/>
      <c r="H24" s="379"/>
      <c r="I24" s="379"/>
      <c r="J24" s="379"/>
      <c r="K24" s="379">
        <v>85</v>
      </c>
      <c r="L24" s="379"/>
      <c r="M24" s="379"/>
      <c r="N24" s="379"/>
      <c r="O24" s="379">
        <v>2</v>
      </c>
      <c r="P24" s="379">
        <v>13</v>
      </c>
      <c r="Q24" s="380"/>
      <c r="R24" s="379"/>
      <c r="S24" s="381"/>
      <c r="T24" s="381"/>
      <c r="U24" s="381"/>
      <c r="V24" s="381"/>
      <c r="W24" s="381" t="s">
        <v>781</v>
      </c>
      <c r="X24" s="382" t="s">
        <v>346</v>
      </c>
      <c r="Y24" s="382"/>
      <c r="Z24" s="382"/>
      <c r="AA24" s="382"/>
      <c r="AB24" s="382"/>
      <c r="AC24" s="382"/>
      <c r="AD24" s="383">
        <v>47.830634154171527</v>
      </c>
      <c r="AE24" s="383">
        <v>-122.03859485937868</v>
      </c>
    </row>
    <row r="25" spans="1:31" ht="240">
      <c r="A25" s="384" t="s">
        <v>837</v>
      </c>
      <c r="B25" s="385" t="s">
        <v>790</v>
      </c>
      <c r="C25" s="377" t="s">
        <v>781</v>
      </c>
      <c r="D25" s="378" t="s">
        <v>1036</v>
      </c>
      <c r="E25" s="378" t="s">
        <v>838</v>
      </c>
      <c r="F25" s="379">
        <v>50</v>
      </c>
      <c r="G25" s="379"/>
      <c r="H25" s="379"/>
      <c r="I25" s="379"/>
      <c r="J25" s="379"/>
      <c r="K25" s="379" t="s">
        <v>795</v>
      </c>
      <c r="L25" s="379"/>
      <c r="M25" s="379"/>
      <c r="N25" s="379"/>
      <c r="O25" s="379" t="s">
        <v>795</v>
      </c>
      <c r="P25" s="379" t="s">
        <v>795</v>
      </c>
      <c r="Q25" s="380" t="s">
        <v>839</v>
      </c>
      <c r="R25" s="379"/>
      <c r="S25" s="381"/>
      <c r="T25" s="381"/>
      <c r="U25" s="381"/>
      <c r="V25" s="381"/>
      <c r="W25" s="381" t="s">
        <v>840</v>
      </c>
      <c r="X25" s="386"/>
      <c r="Y25" s="386"/>
      <c r="Z25" s="386"/>
      <c r="AA25" s="386"/>
      <c r="AB25" s="382"/>
      <c r="AC25" s="386"/>
      <c r="AD25" s="383">
        <v>47.830623737383526</v>
      </c>
      <c r="AE25" s="383">
        <v>-122.03851822029874</v>
      </c>
    </row>
    <row r="26" spans="1:31" ht="90">
      <c r="A26" s="384" t="s">
        <v>841</v>
      </c>
      <c r="B26" s="385" t="s">
        <v>790</v>
      </c>
      <c r="C26" s="383" t="s">
        <v>829</v>
      </c>
      <c r="D26" s="378" t="s">
        <v>1083</v>
      </c>
      <c r="E26" s="378" t="s">
        <v>842</v>
      </c>
      <c r="F26" s="379">
        <v>35</v>
      </c>
      <c r="G26" s="379"/>
      <c r="H26" s="379"/>
      <c r="I26" s="379">
        <v>3</v>
      </c>
      <c r="J26" s="379"/>
      <c r="K26" s="379">
        <v>70</v>
      </c>
      <c r="L26" s="379"/>
      <c r="M26" s="379"/>
      <c r="N26" s="379"/>
      <c r="O26" s="379">
        <v>2</v>
      </c>
      <c r="P26" s="379">
        <v>20</v>
      </c>
      <c r="Q26" s="380"/>
      <c r="R26" s="379"/>
      <c r="S26" s="381"/>
      <c r="T26" s="381"/>
      <c r="U26" s="381"/>
      <c r="V26" s="381"/>
      <c r="W26" s="381" t="s">
        <v>781</v>
      </c>
      <c r="X26" s="386"/>
      <c r="Y26" s="386"/>
      <c r="Z26" s="386"/>
      <c r="AA26" s="386"/>
      <c r="AB26" s="382"/>
      <c r="AC26" s="386"/>
      <c r="AD26" s="383">
        <v>47.861616095489843</v>
      </c>
      <c r="AE26" s="383">
        <v>-122.04710510889628</v>
      </c>
    </row>
    <row r="27" spans="1:31" ht="195">
      <c r="A27" s="375" t="s">
        <v>843</v>
      </c>
      <c r="B27" s="376" t="s">
        <v>790</v>
      </c>
      <c r="C27" s="377" t="s">
        <v>781</v>
      </c>
      <c r="D27" s="378" t="s">
        <v>1084</v>
      </c>
      <c r="E27" s="378" t="s">
        <v>844</v>
      </c>
      <c r="F27" s="379">
        <v>10</v>
      </c>
      <c r="G27" s="379"/>
      <c r="H27" s="379">
        <v>3</v>
      </c>
      <c r="I27" s="379">
        <v>12</v>
      </c>
      <c r="J27" s="379">
        <v>15</v>
      </c>
      <c r="K27" s="379">
        <v>75</v>
      </c>
      <c r="L27" s="379"/>
      <c r="M27" s="379"/>
      <c r="N27" s="379"/>
      <c r="O27" s="379"/>
      <c r="P27" s="379"/>
      <c r="Q27" s="380" t="s">
        <v>822</v>
      </c>
      <c r="R27" s="379"/>
      <c r="S27" s="381"/>
      <c r="T27" s="381"/>
      <c r="U27" s="381"/>
      <c r="V27" s="381"/>
      <c r="W27" s="381" t="s">
        <v>199</v>
      </c>
      <c r="X27" s="382" t="s">
        <v>347</v>
      </c>
      <c r="Y27" s="382"/>
      <c r="Z27" s="382"/>
      <c r="AA27" s="382"/>
      <c r="AB27" s="382"/>
      <c r="AC27" s="382"/>
      <c r="AD27" s="383">
        <v>47.83804021573809</v>
      </c>
      <c r="AE27" s="383">
        <v>-122.05047045067435</v>
      </c>
    </row>
    <row r="28" spans="1:31" ht="150">
      <c r="A28" s="375" t="s">
        <v>845</v>
      </c>
      <c r="B28" s="376" t="s">
        <v>790</v>
      </c>
      <c r="C28" s="377" t="s">
        <v>781</v>
      </c>
      <c r="D28" s="378" t="s">
        <v>1085</v>
      </c>
      <c r="E28" s="378" t="s">
        <v>846</v>
      </c>
      <c r="F28" s="379">
        <v>12</v>
      </c>
      <c r="G28" s="379"/>
      <c r="H28" s="379"/>
      <c r="I28" s="379"/>
      <c r="J28" s="379"/>
      <c r="K28" s="379">
        <v>75</v>
      </c>
      <c r="L28" s="379"/>
      <c r="M28" s="379"/>
      <c r="N28" s="379"/>
      <c r="O28" s="379"/>
      <c r="P28" s="379">
        <v>25</v>
      </c>
      <c r="Q28" s="380" t="s">
        <v>847</v>
      </c>
      <c r="R28" s="379"/>
      <c r="S28" s="381"/>
      <c r="T28" s="381"/>
      <c r="U28" s="381"/>
      <c r="V28" s="381"/>
      <c r="W28" s="381" t="s">
        <v>199</v>
      </c>
      <c r="X28" s="382" t="s">
        <v>348</v>
      </c>
      <c r="Y28" s="382"/>
      <c r="Z28" s="382"/>
      <c r="AA28" s="382"/>
      <c r="AB28" s="382"/>
      <c r="AC28" s="382"/>
      <c r="AD28" s="383">
        <v>47.843117774354319</v>
      </c>
      <c r="AE28" s="383">
        <v>-122.05457372645121</v>
      </c>
    </row>
    <row r="29" spans="1:31" ht="120">
      <c r="A29" s="384" t="s">
        <v>848</v>
      </c>
      <c r="B29" s="385" t="s">
        <v>790</v>
      </c>
      <c r="C29" s="382" t="s">
        <v>214</v>
      </c>
      <c r="D29" s="378" t="s">
        <v>1037</v>
      </c>
      <c r="E29" s="378" t="s">
        <v>1098</v>
      </c>
      <c r="F29" s="379"/>
      <c r="G29" s="379"/>
      <c r="H29" s="379"/>
      <c r="I29" s="379"/>
      <c r="J29" s="379"/>
      <c r="K29" s="379"/>
      <c r="L29" s="379"/>
      <c r="M29" s="379"/>
      <c r="N29" s="379"/>
      <c r="O29" s="379"/>
      <c r="P29" s="379"/>
      <c r="Q29" s="380"/>
      <c r="R29" s="379"/>
      <c r="S29" s="381"/>
      <c r="T29" s="381"/>
      <c r="U29" s="381"/>
      <c r="V29" s="381"/>
      <c r="W29" s="381" t="s">
        <v>849</v>
      </c>
      <c r="X29" s="386"/>
      <c r="Y29" s="386"/>
      <c r="Z29" s="386"/>
      <c r="AA29" s="386"/>
      <c r="AB29" s="382"/>
      <c r="AC29" s="386"/>
      <c r="AD29" s="383">
        <v>47.843397129281477</v>
      </c>
      <c r="AE29" s="383">
        <v>-122.02634197224887</v>
      </c>
    </row>
    <row r="30" spans="1:31" ht="135">
      <c r="A30" s="384" t="s">
        <v>850</v>
      </c>
      <c r="B30" s="385" t="s">
        <v>790</v>
      </c>
      <c r="C30" s="382" t="s">
        <v>214</v>
      </c>
      <c r="D30" s="378" t="s">
        <v>1038</v>
      </c>
      <c r="E30" s="378" t="s">
        <v>851</v>
      </c>
      <c r="F30" s="379">
        <v>40</v>
      </c>
      <c r="G30" s="379"/>
      <c r="H30" s="379" t="s">
        <v>795</v>
      </c>
      <c r="I30" s="379"/>
      <c r="J30" s="379"/>
      <c r="K30" s="379" t="s">
        <v>795</v>
      </c>
      <c r="L30" s="379"/>
      <c r="M30" s="379"/>
      <c r="N30" s="379"/>
      <c r="O30" s="379" t="s">
        <v>795</v>
      </c>
      <c r="P30" s="379"/>
      <c r="Q30" s="380"/>
      <c r="R30" s="379">
        <v>5</v>
      </c>
      <c r="S30" s="381"/>
      <c r="T30" s="381"/>
      <c r="U30" s="381"/>
      <c r="V30" s="381"/>
      <c r="W30" s="381" t="s">
        <v>852</v>
      </c>
      <c r="X30" s="386" t="s">
        <v>853</v>
      </c>
      <c r="Y30" s="386" t="s">
        <v>854</v>
      </c>
      <c r="Z30" s="386"/>
      <c r="AA30" s="386"/>
      <c r="AB30" s="382"/>
      <c r="AC30" s="386"/>
      <c r="AD30" s="383">
        <v>47.84270105369896</v>
      </c>
      <c r="AE30" s="383">
        <v>-122.02613326309445</v>
      </c>
    </row>
    <row r="31" spans="1:31" ht="180">
      <c r="A31" s="375" t="s">
        <v>855</v>
      </c>
      <c r="B31" s="376" t="s">
        <v>790</v>
      </c>
      <c r="C31" s="377" t="s">
        <v>773</v>
      </c>
      <c r="D31" s="378" t="s">
        <v>1039</v>
      </c>
      <c r="E31" s="378" t="s">
        <v>856</v>
      </c>
      <c r="F31" s="379">
        <v>50</v>
      </c>
      <c r="G31" s="379"/>
      <c r="H31" s="379"/>
      <c r="I31" s="379">
        <v>2</v>
      </c>
      <c r="J31" s="379"/>
      <c r="K31" s="379">
        <v>89</v>
      </c>
      <c r="L31" s="379"/>
      <c r="M31" s="379"/>
      <c r="N31" s="379"/>
      <c r="O31" s="379">
        <v>2</v>
      </c>
      <c r="P31" s="379">
        <v>2</v>
      </c>
      <c r="Q31" s="380" t="s">
        <v>857</v>
      </c>
      <c r="R31" s="379"/>
      <c r="S31" s="381"/>
      <c r="T31" s="381"/>
      <c r="U31" s="381"/>
      <c r="V31" s="381"/>
      <c r="W31" s="381" t="s">
        <v>781</v>
      </c>
      <c r="X31" s="382" t="s">
        <v>349</v>
      </c>
      <c r="Y31" s="382"/>
      <c r="Z31" s="382"/>
      <c r="AA31" s="382"/>
      <c r="AB31" s="382"/>
      <c r="AC31" s="382"/>
      <c r="AD31" s="383">
        <v>47.840930921497701</v>
      </c>
      <c r="AE31" s="383">
        <v>-122.02652821889323</v>
      </c>
    </row>
    <row r="32" spans="1:31" ht="135">
      <c r="A32" s="375" t="s">
        <v>858</v>
      </c>
      <c r="B32" s="376" t="s">
        <v>790</v>
      </c>
      <c r="C32" s="377" t="s">
        <v>781</v>
      </c>
      <c r="D32" s="378" t="s">
        <v>1040</v>
      </c>
      <c r="E32" s="378" t="s">
        <v>1104</v>
      </c>
      <c r="F32" s="379">
        <v>20</v>
      </c>
      <c r="G32" s="379"/>
      <c r="H32" s="379"/>
      <c r="I32" s="379"/>
      <c r="J32" s="379"/>
      <c r="K32" s="379">
        <v>70</v>
      </c>
      <c r="L32" s="379"/>
      <c r="M32" s="379"/>
      <c r="N32" s="379"/>
      <c r="O32" s="379">
        <v>2</v>
      </c>
      <c r="P32" s="379">
        <v>28</v>
      </c>
      <c r="Q32" s="380" t="s">
        <v>859</v>
      </c>
      <c r="R32" s="379"/>
      <c r="S32" s="381"/>
      <c r="T32" s="381"/>
      <c r="U32" s="381"/>
      <c r="V32" s="381"/>
      <c r="W32" s="381" t="s">
        <v>199</v>
      </c>
      <c r="X32" s="382" t="s">
        <v>352</v>
      </c>
      <c r="Y32" s="382"/>
      <c r="Z32" s="382"/>
      <c r="AA32" s="382"/>
      <c r="AB32" s="382"/>
      <c r="AC32" s="382"/>
      <c r="AD32" s="383">
        <v>47.857847094477748</v>
      </c>
      <c r="AE32" s="383">
        <v>-122.02844199999078</v>
      </c>
    </row>
    <row r="33" spans="1:31" ht="255">
      <c r="A33" s="375" t="s">
        <v>860</v>
      </c>
      <c r="B33" s="376" t="s">
        <v>790</v>
      </c>
      <c r="C33" s="377" t="s">
        <v>783</v>
      </c>
      <c r="D33" s="378" t="s">
        <v>1025</v>
      </c>
      <c r="E33" s="378" t="s">
        <v>861</v>
      </c>
      <c r="F33" s="379">
        <v>10</v>
      </c>
      <c r="G33" s="379"/>
      <c r="H33" s="379"/>
      <c r="I33" s="379"/>
      <c r="J33" s="379"/>
      <c r="K33" s="379">
        <v>78</v>
      </c>
      <c r="L33" s="379"/>
      <c r="M33" s="379"/>
      <c r="N33" s="379"/>
      <c r="O33" s="379">
        <v>2</v>
      </c>
      <c r="P33" s="379">
        <v>20</v>
      </c>
      <c r="Q33" s="380"/>
      <c r="R33" s="379"/>
      <c r="S33" s="381"/>
      <c r="T33" s="381"/>
      <c r="U33" s="381"/>
      <c r="V33" s="381"/>
      <c r="W33" s="381" t="s">
        <v>788</v>
      </c>
      <c r="X33" s="382" t="s">
        <v>353</v>
      </c>
      <c r="Y33" s="382"/>
      <c r="Z33" s="382"/>
      <c r="AA33" s="382"/>
      <c r="AB33" s="382"/>
      <c r="AC33" s="382"/>
      <c r="AD33" s="383">
        <v>47.837076029081295</v>
      </c>
      <c r="AE33" s="383">
        <v>-122.05206101445543</v>
      </c>
    </row>
    <row r="34" spans="1:31" ht="90">
      <c r="A34" s="375" t="s">
        <v>862</v>
      </c>
      <c r="B34" s="376" t="s">
        <v>790</v>
      </c>
      <c r="C34" s="377" t="s">
        <v>798</v>
      </c>
      <c r="D34" s="378" t="s">
        <v>1041</v>
      </c>
      <c r="E34" s="378" t="s">
        <v>863</v>
      </c>
      <c r="F34" s="379"/>
      <c r="G34" s="379"/>
      <c r="H34" s="379"/>
      <c r="I34" s="379"/>
      <c r="J34" s="379"/>
      <c r="K34" s="379"/>
      <c r="L34" s="379"/>
      <c r="M34" s="379"/>
      <c r="N34" s="379"/>
      <c r="O34" s="379"/>
      <c r="P34" s="379"/>
      <c r="Q34" s="380"/>
      <c r="R34" s="379"/>
      <c r="S34" s="381"/>
      <c r="T34" s="381"/>
      <c r="U34" s="381"/>
      <c r="V34" s="381"/>
      <c r="W34" s="381"/>
      <c r="X34" s="382" t="s">
        <v>355</v>
      </c>
      <c r="Y34" s="382"/>
      <c r="Z34" s="382"/>
      <c r="AA34" s="382"/>
      <c r="AB34" s="382"/>
      <c r="AC34" s="382"/>
      <c r="AD34" s="383">
        <v>47.829911499705638</v>
      </c>
      <c r="AE34" s="383">
        <v>-122.03043670419758</v>
      </c>
    </row>
    <row r="35" spans="1:31" ht="150">
      <c r="A35" s="384" t="s">
        <v>864</v>
      </c>
      <c r="B35" s="385" t="s">
        <v>388</v>
      </c>
      <c r="C35" s="383" t="s">
        <v>865</v>
      </c>
      <c r="D35" s="378" t="s">
        <v>1042</v>
      </c>
      <c r="E35" s="378" t="s">
        <v>1105</v>
      </c>
      <c r="F35" s="379"/>
      <c r="G35" s="379"/>
      <c r="H35" s="379"/>
      <c r="I35" s="379"/>
      <c r="J35" s="379"/>
      <c r="K35" s="379"/>
      <c r="L35" s="379"/>
      <c r="M35" s="379"/>
      <c r="N35" s="379"/>
      <c r="O35" s="379"/>
      <c r="P35" s="379"/>
      <c r="Q35" s="380"/>
      <c r="R35" s="379">
        <v>85</v>
      </c>
      <c r="S35" s="381"/>
      <c r="T35" s="381"/>
      <c r="U35" s="381"/>
      <c r="V35" s="381"/>
      <c r="W35" s="381"/>
      <c r="X35" s="386"/>
      <c r="Y35" s="386"/>
      <c r="Z35" s="386"/>
      <c r="AA35" s="386"/>
      <c r="AB35" s="382"/>
      <c r="AC35" s="386"/>
      <c r="AD35" s="383">
        <v>47.829853237420551</v>
      </c>
      <c r="AE35" s="383">
        <v>-122.05373974247496</v>
      </c>
    </row>
    <row r="36" spans="1:31" ht="150">
      <c r="A36" s="384" t="s">
        <v>866</v>
      </c>
      <c r="B36" s="385" t="s">
        <v>388</v>
      </c>
      <c r="C36" s="382" t="s">
        <v>867</v>
      </c>
      <c r="D36" s="378" t="s">
        <v>1043</v>
      </c>
      <c r="E36" s="378" t="s">
        <v>1099</v>
      </c>
      <c r="F36" s="379"/>
      <c r="G36" s="379"/>
      <c r="H36" s="379"/>
      <c r="I36" s="379"/>
      <c r="J36" s="379"/>
      <c r="K36" s="379"/>
      <c r="L36" s="379"/>
      <c r="M36" s="379"/>
      <c r="N36" s="379"/>
      <c r="O36" s="379"/>
      <c r="P36" s="379"/>
      <c r="Q36" s="380"/>
      <c r="R36" s="379">
        <v>90</v>
      </c>
      <c r="S36" s="381">
        <v>5</v>
      </c>
      <c r="T36" s="381">
        <v>8</v>
      </c>
      <c r="U36" s="381">
        <v>86</v>
      </c>
      <c r="V36" s="381" t="s">
        <v>868</v>
      </c>
      <c r="W36" s="381" t="s">
        <v>869</v>
      </c>
      <c r="X36" s="386"/>
      <c r="Y36" s="386"/>
      <c r="Z36" s="386"/>
      <c r="AA36" s="386"/>
      <c r="AB36" s="382"/>
      <c r="AC36" s="386"/>
      <c r="AD36" s="383">
        <v>47.809925133755044</v>
      </c>
      <c r="AE36" s="383">
        <v>-122.04724960679819</v>
      </c>
    </row>
    <row r="37" spans="1:31" ht="135">
      <c r="A37" s="384" t="s">
        <v>870</v>
      </c>
      <c r="B37" s="385" t="s">
        <v>388</v>
      </c>
      <c r="C37" s="382" t="s">
        <v>867</v>
      </c>
      <c r="D37" s="378" t="s">
        <v>1044</v>
      </c>
      <c r="E37" s="378" t="s">
        <v>1106</v>
      </c>
      <c r="F37" s="379"/>
      <c r="G37" s="379"/>
      <c r="H37" s="379"/>
      <c r="I37" s="379"/>
      <c r="J37" s="379"/>
      <c r="K37" s="379"/>
      <c r="L37" s="379"/>
      <c r="M37" s="379"/>
      <c r="N37" s="379"/>
      <c r="O37" s="379"/>
      <c r="P37" s="379"/>
      <c r="Q37" s="380"/>
      <c r="R37" s="379">
        <v>90</v>
      </c>
      <c r="S37" s="381">
        <v>20</v>
      </c>
      <c r="T37" s="381">
        <v>10</v>
      </c>
      <c r="U37" s="381">
        <v>70</v>
      </c>
      <c r="V37" s="381" t="s">
        <v>871</v>
      </c>
      <c r="W37" s="381"/>
      <c r="X37" s="386"/>
      <c r="Y37" s="386"/>
      <c r="Z37" s="386"/>
      <c r="AA37" s="386"/>
      <c r="AB37" s="387" t="s">
        <v>389</v>
      </c>
      <c r="AC37" s="386"/>
      <c r="AD37" s="383">
        <v>47.823068082075949</v>
      </c>
      <c r="AE37" s="383">
        <v>-122.03877326005762</v>
      </c>
    </row>
    <row r="38" spans="1:31" ht="135">
      <c r="A38" s="384" t="s">
        <v>412</v>
      </c>
      <c r="B38" s="385" t="s">
        <v>388</v>
      </c>
      <c r="C38" s="383" t="s">
        <v>872</v>
      </c>
      <c r="D38" s="378" t="s">
        <v>1045</v>
      </c>
      <c r="E38" s="378" t="s">
        <v>873</v>
      </c>
      <c r="F38" s="379"/>
      <c r="G38" s="379"/>
      <c r="H38" s="379"/>
      <c r="I38" s="379"/>
      <c r="J38" s="379"/>
      <c r="K38" s="379"/>
      <c r="L38" s="379"/>
      <c r="M38" s="379"/>
      <c r="N38" s="379"/>
      <c r="O38" s="379"/>
      <c r="P38" s="379"/>
      <c r="Q38" s="380"/>
      <c r="R38" s="379"/>
      <c r="S38" s="381">
        <v>20.399999999999999</v>
      </c>
      <c r="T38" s="381">
        <v>11.6</v>
      </c>
      <c r="U38" s="381">
        <v>68</v>
      </c>
      <c r="V38" s="381"/>
      <c r="W38" s="381"/>
      <c r="X38" s="386"/>
      <c r="Y38" s="386"/>
      <c r="Z38" s="386"/>
      <c r="AA38" s="386"/>
      <c r="AB38" s="387" t="s">
        <v>412</v>
      </c>
      <c r="AC38" s="386"/>
      <c r="AD38" s="383">
        <v>47.816212079025092</v>
      </c>
      <c r="AE38" s="383">
        <v>-122.01528616537152</v>
      </c>
    </row>
    <row r="39" spans="1:31" ht="105">
      <c r="A39" s="384" t="s">
        <v>874</v>
      </c>
      <c r="B39" s="385" t="s">
        <v>388</v>
      </c>
      <c r="C39" s="382" t="s">
        <v>214</v>
      </c>
      <c r="D39" s="378" t="s">
        <v>1046</v>
      </c>
      <c r="E39" s="378" t="s">
        <v>875</v>
      </c>
      <c r="F39" s="379"/>
      <c r="G39" s="379"/>
      <c r="H39" s="379"/>
      <c r="I39" s="379"/>
      <c r="J39" s="379"/>
      <c r="K39" s="379"/>
      <c r="L39" s="379"/>
      <c r="M39" s="379"/>
      <c r="N39" s="379"/>
      <c r="O39" s="379"/>
      <c r="P39" s="379"/>
      <c r="Q39" s="380"/>
      <c r="R39" s="379"/>
      <c r="S39" s="381"/>
      <c r="T39" s="381"/>
      <c r="U39" s="381"/>
      <c r="V39" s="381"/>
      <c r="W39" s="381" t="s">
        <v>876</v>
      </c>
      <c r="X39" s="386"/>
      <c r="Y39" s="386"/>
      <c r="Z39" s="386"/>
      <c r="AA39" s="386"/>
      <c r="AB39" s="382"/>
      <c r="AC39" s="386"/>
      <c r="AD39" s="383">
        <v>47.824618848909004</v>
      </c>
      <c r="AE39" s="383">
        <v>-122.04102866097291</v>
      </c>
    </row>
    <row r="40" spans="1:31" ht="150">
      <c r="A40" s="384" t="s">
        <v>877</v>
      </c>
      <c r="B40" s="385" t="s">
        <v>388</v>
      </c>
      <c r="C40" s="382" t="s">
        <v>867</v>
      </c>
      <c r="D40" s="378" t="s">
        <v>1047</v>
      </c>
      <c r="E40" s="378" t="s">
        <v>1107</v>
      </c>
      <c r="F40" s="379"/>
      <c r="G40" s="379"/>
      <c r="H40" s="379"/>
      <c r="I40" s="379"/>
      <c r="J40" s="379"/>
      <c r="K40" s="379"/>
      <c r="L40" s="379"/>
      <c r="M40" s="379"/>
      <c r="N40" s="379"/>
      <c r="O40" s="379"/>
      <c r="P40" s="379"/>
      <c r="Q40" s="380"/>
      <c r="R40" s="379">
        <v>97</v>
      </c>
      <c r="S40" s="381">
        <v>10</v>
      </c>
      <c r="T40" s="381">
        <v>10</v>
      </c>
      <c r="U40" s="381">
        <v>80</v>
      </c>
      <c r="V40" s="381" t="s">
        <v>878</v>
      </c>
      <c r="W40" s="381" t="s">
        <v>879</v>
      </c>
      <c r="X40" s="386"/>
      <c r="Y40" s="386"/>
      <c r="Z40" s="386"/>
      <c r="AA40" s="386"/>
      <c r="AB40" s="382"/>
      <c r="AC40" s="386"/>
      <c r="AD40" s="383">
        <v>47.828760365163092</v>
      </c>
      <c r="AE40" s="383">
        <v>-122.05483457404297</v>
      </c>
    </row>
    <row r="41" spans="1:31" ht="165">
      <c r="A41" s="384" t="s">
        <v>880</v>
      </c>
      <c r="B41" s="385" t="s">
        <v>881</v>
      </c>
      <c r="C41" s="382" t="s">
        <v>867</v>
      </c>
      <c r="D41" s="378" t="s">
        <v>1048</v>
      </c>
      <c r="E41" s="378" t="s">
        <v>1086</v>
      </c>
      <c r="F41" s="379"/>
      <c r="G41" s="379"/>
      <c r="H41" s="379"/>
      <c r="I41" s="379"/>
      <c r="J41" s="379"/>
      <c r="K41" s="379"/>
      <c r="L41" s="379"/>
      <c r="M41" s="379"/>
      <c r="N41" s="379"/>
      <c r="O41" s="379"/>
      <c r="P41" s="379"/>
      <c r="Q41" s="380"/>
      <c r="R41" s="379"/>
      <c r="S41" s="381"/>
      <c r="T41" s="381"/>
      <c r="U41" s="381"/>
      <c r="V41" s="381"/>
      <c r="W41" s="381" t="s">
        <v>882</v>
      </c>
      <c r="X41" s="386"/>
      <c r="Y41" s="386"/>
      <c r="Z41" s="386"/>
      <c r="AA41" s="386"/>
      <c r="AB41" s="382"/>
      <c r="AC41" s="386"/>
      <c r="AD41" s="383">
        <v>47.752408097383402</v>
      </c>
      <c r="AE41" s="383">
        <v>-122.00446826292716</v>
      </c>
    </row>
    <row r="42" spans="1:31" ht="195">
      <c r="A42" s="384" t="s">
        <v>883</v>
      </c>
      <c r="B42" s="385" t="s">
        <v>881</v>
      </c>
      <c r="C42" s="383" t="s">
        <v>865</v>
      </c>
      <c r="D42" s="378" t="s">
        <v>1049</v>
      </c>
      <c r="E42" s="378" t="s">
        <v>1108</v>
      </c>
      <c r="F42" s="379"/>
      <c r="G42" s="379"/>
      <c r="H42" s="379"/>
      <c r="I42" s="379"/>
      <c r="J42" s="379"/>
      <c r="K42" s="379"/>
      <c r="L42" s="379"/>
      <c r="M42" s="379"/>
      <c r="N42" s="379"/>
      <c r="O42" s="379"/>
      <c r="P42" s="379"/>
      <c r="Q42" s="380"/>
      <c r="R42" s="379">
        <v>97</v>
      </c>
      <c r="S42" s="381" t="s">
        <v>160</v>
      </c>
      <c r="T42" s="381">
        <v>2</v>
      </c>
      <c r="U42" s="381">
        <v>97</v>
      </c>
      <c r="V42" s="381" t="s">
        <v>160</v>
      </c>
      <c r="W42" s="381" t="s">
        <v>884</v>
      </c>
      <c r="X42" s="386"/>
      <c r="Y42" s="386"/>
      <c r="Z42" s="386"/>
      <c r="AA42" s="386"/>
      <c r="AB42" s="382"/>
      <c r="AC42" s="386"/>
      <c r="AD42" s="383">
        <v>47.754282802438645</v>
      </c>
      <c r="AE42" s="383">
        <v>-122.0048416178919</v>
      </c>
    </row>
    <row r="43" spans="1:31" ht="180">
      <c r="A43" s="384" t="s">
        <v>885</v>
      </c>
      <c r="B43" s="385" t="s">
        <v>881</v>
      </c>
      <c r="C43" s="382" t="s">
        <v>867</v>
      </c>
      <c r="D43" s="378" t="s">
        <v>886</v>
      </c>
      <c r="E43" s="378" t="s">
        <v>887</v>
      </c>
      <c r="F43" s="379"/>
      <c r="G43" s="379"/>
      <c r="H43" s="379"/>
      <c r="I43" s="379"/>
      <c r="J43" s="379"/>
      <c r="K43" s="379"/>
      <c r="L43" s="379"/>
      <c r="M43" s="379"/>
      <c r="N43" s="379"/>
      <c r="O43" s="379"/>
      <c r="P43" s="379"/>
      <c r="Q43" s="380"/>
      <c r="R43" s="379"/>
      <c r="S43" s="381">
        <v>5</v>
      </c>
      <c r="T43" s="381">
        <v>15</v>
      </c>
      <c r="U43" s="381">
        <v>80</v>
      </c>
      <c r="V43" s="381">
        <v>1</v>
      </c>
      <c r="W43" s="381" t="s">
        <v>888</v>
      </c>
      <c r="X43" s="386"/>
      <c r="Y43" s="386"/>
      <c r="Z43" s="386"/>
      <c r="AA43" s="386"/>
      <c r="AB43" s="387" t="s">
        <v>391</v>
      </c>
      <c r="AC43" s="386"/>
      <c r="AD43" s="383">
        <v>47.755897376908059</v>
      </c>
      <c r="AE43" s="383">
        <v>-122.00528792917237</v>
      </c>
    </row>
    <row r="44" spans="1:31" ht="150">
      <c r="A44" s="384" t="s">
        <v>889</v>
      </c>
      <c r="B44" s="385" t="s">
        <v>881</v>
      </c>
      <c r="C44" s="383" t="s">
        <v>890</v>
      </c>
      <c r="D44" s="378" t="s">
        <v>1050</v>
      </c>
      <c r="E44" s="378" t="s">
        <v>891</v>
      </c>
      <c r="F44" s="379"/>
      <c r="G44" s="379"/>
      <c r="H44" s="379"/>
      <c r="I44" s="379"/>
      <c r="J44" s="379"/>
      <c r="K44" s="379"/>
      <c r="L44" s="379"/>
      <c r="M44" s="379"/>
      <c r="N44" s="379"/>
      <c r="O44" s="379"/>
      <c r="P44" s="379"/>
      <c r="Q44" s="380"/>
      <c r="R44" s="379"/>
      <c r="S44" s="381"/>
      <c r="T44" s="381"/>
      <c r="U44" s="381"/>
      <c r="V44" s="381"/>
      <c r="W44" s="381"/>
      <c r="X44" s="386"/>
      <c r="Y44" s="386"/>
      <c r="Z44" s="386"/>
      <c r="AA44" s="386"/>
      <c r="AB44" s="387" t="s">
        <v>396</v>
      </c>
      <c r="AC44" s="386"/>
      <c r="AD44" s="383">
        <v>47.755263137634707</v>
      </c>
      <c r="AE44" s="383">
        <v>-122.00494634931732</v>
      </c>
    </row>
    <row r="45" spans="1:31" ht="165">
      <c r="A45" s="384" t="s">
        <v>892</v>
      </c>
      <c r="B45" s="388" t="s">
        <v>422</v>
      </c>
      <c r="C45" s="383" t="s">
        <v>893</v>
      </c>
      <c r="D45" s="378" t="s">
        <v>1087</v>
      </c>
      <c r="E45" s="378" t="s">
        <v>894</v>
      </c>
      <c r="F45" s="379"/>
      <c r="G45" s="379"/>
      <c r="H45" s="379"/>
      <c r="I45" s="379"/>
      <c r="J45" s="379"/>
      <c r="K45" s="379"/>
      <c r="L45" s="379"/>
      <c r="M45" s="379"/>
      <c r="N45" s="379"/>
      <c r="O45" s="379"/>
      <c r="P45" s="379"/>
      <c r="Q45" s="380"/>
      <c r="R45" s="379">
        <v>98</v>
      </c>
      <c r="S45" s="381">
        <v>3</v>
      </c>
      <c r="T45" s="381">
        <v>17</v>
      </c>
      <c r="U45" s="381">
        <v>79</v>
      </c>
      <c r="V45" s="381" t="s">
        <v>895</v>
      </c>
      <c r="W45" s="381" t="s">
        <v>896</v>
      </c>
      <c r="X45" s="386"/>
      <c r="Y45" s="386"/>
      <c r="Z45" s="386"/>
      <c r="AA45" s="386"/>
      <c r="AB45" s="382"/>
      <c r="AC45" s="386"/>
      <c r="AD45" s="383">
        <v>47.864852837085806</v>
      </c>
      <c r="AE45" s="383">
        <v>-122.09371845968822</v>
      </c>
    </row>
    <row r="46" spans="1:31" ht="60.75">
      <c r="A46" s="384" t="s">
        <v>411</v>
      </c>
      <c r="B46" s="385" t="s">
        <v>422</v>
      </c>
      <c r="C46" s="382" t="s">
        <v>867</v>
      </c>
      <c r="D46" s="378" t="s">
        <v>1051</v>
      </c>
      <c r="E46" s="378" t="s">
        <v>897</v>
      </c>
      <c r="F46" s="379"/>
      <c r="G46" s="379"/>
      <c r="H46" s="379"/>
      <c r="I46" s="379"/>
      <c r="J46" s="379"/>
      <c r="K46" s="379"/>
      <c r="L46" s="379"/>
      <c r="M46" s="379"/>
      <c r="N46" s="379"/>
      <c r="O46" s="379"/>
      <c r="P46" s="379"/>
      <c r="Q46" s="380"/>
      <c r="R46" s="379"/>
      <c r="S46" s="381">
        <v>46</v>
      </c>
      <c r="T46" s="381">
        <v>14</v>
      </c>
      <c r="U46" s="381">
        <v>36.4</v>
      </c>
      <c r="V46" s="381">
        <v>3.6</v>
      </c>
      <c r="W46" s="381" t="s">
        <v>898</v>
      </c>
      <c r="X46" s="386"/>
      <c r="Y46" s="386"/>
      <c r="Z46" s="386"/>
      <c r="AA46" s="386"/>
      <c r="AB46" s="387" t="s">
        <v>411</v>
      </c>
      <c r="AC46" s="386"/>
      <c r="AD46" s="383">
        <v>47.817472684027855</v>
      </c>
      <c r="AE46" s="383">
        <v>-122.06474203103467</v>
      </c>
    </row>
    <row r="47" spans="1:31" ht="180">
      <c r="A47" s="384" t="s">
        <v>899</v>
      </c>
      <c r="B47" s="385" t="s">
        <v>422</v>
      </c>
      <c r="C47" s="382" t="s">
        <v>867</v>
      </c>
      <c r="D47" s="378" t="s">
        <v>1052</v>
      </c>
      <c r="E47" s="378" t="s">
        <v>900</v>
      </c>
      <c r="F47" s="379"/>
      <c r="G47" s="379"/>
      <c r="H47" s="379"/>
      <c r="I47" s="379"/>
      <c r="J47" s="379"/>
      <c r="K47" s="379"/>
      <c r="L47" s="379"/>
      <c r="M47" s="379"/>
      <c r="N47" s="379"/>
      <c r="O47" s="379"/>
      <c r="P47" s="379"/>
      <c r="Q47" s="380"/>
      <c r="R47" s="379">
        <v>90</v>
      </c>
      <c r="S47" s="381">
        <v>10</v>
      </c>
      <c r="T47" s="381">
        <v>32</v>
      </c>
      <c r="U47" s="381">
        <v>50</v>
      </c>
      <c r="V47" s="381">
        <v>8</v>
      </c>
      <c r="W47" s="381" t="s">
        <v>869</v>
      </c>
      <c r="X47" s="386"/>
      <c r="Y47" s="386"/>
      <c r="Z47" s="386"/>
      <c r="AA47" s="386"/>
      <c r="AB47" s="382"/>
      <c r="AC47" s="386"/>
      <c r="AD47" s="383">
        <v>47.8423477937312</v>
      </c>
      <c r="AE47" s="383">
        <v>-122.10029356364409</v>
      </c>
    </row>
    <row r="48" spans="1:31" ht="240">
      <c r="A48" s="384" t="s">
        <v>901</v>
      </c>
      <c r="B48" s="385" t="s">
        <v>422</v>
      </c>
      <c r="C48" s="383" t="s">
        <v>893</v>
      </c>
      <c r="D48" s="378" t="s">
        <v>1053</v>
      </c>
      <c r="E48" s="378" t="s">
        <v>1109</v>
      </c>
      <c r="F48" s="379"/>
      <c r="G48" s="379"/>
      <c r="H48" s="379"/>
      <c r="I48" s="379"/>
      <c r="J48" s="379"/>
      <c r="K48" s="379"/>
      <c r="L48" s="379"/>
      <c r="M48" s="379"/>
      <c r="N48" s="379"/>
      <c r="O48" s="379"/>
      <c r="P48" s="379"/>
      <c r="Q48" s="380"/>
      <c r="R48" s="379">
        <v>80</v>
      </c>
      <c r="S48" s="381">
        <v>10</v>
      </c>
      <c r="T48" s="381">
        <v>25</v>
      </c>
      <c r="U48" s="381">
        <v>64</v>
      </c>
      <c r="V48" s="381">
        <v>1</v>
      </c>
      <c r="W48" s="381" t="s">
        <v>867</v>
      </c>
      <c r="X48" s="386"/>
      <c r="Y48" s="386"/>
      <c r="Z48" s="386"/>
      <c r="AA48" s="386"/>
      <c r="AB48" s="382"/>
      <c r="AC48" s="386" t="s">
        <v>902</v>
      </c>
      <c r="AD48" s="383">
        <v>47.842272159698474</v>
      </c>
      <c r="AE48" s="383">
        <v>-122.1011941156097</v>
      </c>
    </row>
    <row r="49" spans="1:31" ht="90">
      <c r="A49" s="384" t="s">
        <v>903</v>
      </c>
      <c r="B49" s="385" t="s">
        <v>422</v>
      </c>
      <c r="C49" s="382" t="s">
        <v>867</v>
      </c>
      <c r="D49" s="378" t="s">
        <v>1055</v>
      </c>
      <c r="E49" s="378" t="s">
        <v>1054</v>
      </c>
      <c r="F49" s="379"/>
      <c r="G49" s="379"/>
      <c r="H49" s="379"/>
      <c r="I49" s="379"/>
      <c r="J49" s="379"/>
      <c r="K49" s="379"/>
      <c r="L49" s="379"/>
      <c r="M49" s="379"/>
      <c r="N49" s="379"/>
      <c r="O49" s="379"/>
      <c r="P49" s="379"/>
      <c r="Q49" s="389"/>
      <c r="R49" s="379"/>
      <c r="S49" s="379"/>
      <c r="T49" s="379"/>
      <c r="U49" s="379"/>
      <c r="V49" s="379"/>
      <c r="W49" s="379"/>
      <c r="X49" s="386"/>
      <c r="Y49" s="386"/>
      <c r="Z49" s="386"/>
      <c r="AA49" s="386"/>
      <c r="AB49" s="382"/>
      <c r="AC49" s="386" t="s">
        <v>904</v>
      </c>
      <c r="AD49" s="382">
        <v>47.841163751303291</v>
      </c>
      <c r="AE49" s="382">
        <v>-122.10259074581974</v>
      </c>
    </row>
    <row r="50" spans="1:31" ht="105">
      <c r="A50" s="384" t="s">
        <v>905</v>
      </c>
      <c r="B50" s="385" t="s">
        <v>422</v>
      </c>
      <c r="C50" s="382" t="s">
        <v>867</v>
      </c>
      <c r="D50" s="378" t="s">
        <v>1056</v>
      </c>
      <c r="E50" s="378" t="s">
        <v>906</v>
      </c>
      <c r="F50" s="379"/>
      <c r="G50" s="379"/>
      <c r="H50" s="379"/>
      <c r="I50" s="379"/>
      <c r="J50" s="379"/>
      <c r="K50" s="379"/>
      <c r="L50" s="379"/>
      <c r="M50" s="379"/>
      <c r="N50" s="379"/>
      <c r="O50" s="379"/>
      <c r="P50" s="379"/>
      <c r="Q50" s="380"/>
      <c r="R50" s="379">
        <v>40</v>
      </c>
      <c r="S50" s="381" t="s">
        <v>160</v>
      </c>
      <c r="T50" s="381"/>
      <c r="U50" s="381">
        <v>2</v>
      </c>
      <c r="V50" s="381">
        <v>1</v>
      </c>
      <c r="W50" s="381" t="s">
        <v>869</v>
      </c>
      <c r="X50" s="386"/>
      <c r="Y50" s="386"/>
      <c r="Z50" s="386"/>
      <c r="AA50" s="386"/>
      <c r="AB50" s="382"/>
      <c r="AC50" s="386"/>
      <c r="AD50" s="383">
        <v>47.874789523625417</v>
      </c>
      <c r="AE50" s="383">
        <v>-122.08915019468044</v>
      </c>
    </row>
    <row r="51" spans="1:31" ht="90">
      <c r="A51" s="384" t="s">
        <v>907</v>
      </c>
      <c r="B51" s="385" t="s">
        <v>422</v>
      </c>
      <c r="C51" s="382" t="s">
        <v>908</v>
      </c>
      <c r="D51" s="378" t="s">
        <v>1088</v>
      </c>
      <c r="E51" s="378" t="s">
        <v>909</v>
      </c>
      <c r="F51" s="379"/>
      <c r="G51" s="379"/>
      <c r="H51" s="379"/>
      <c r="I51" s="379"/>
      <c r="J51" s="379"/>
      <c r="K51" s="379"/>
      <c r="L51" s="379"/>
      <c r="M51" s="379"/>
      <c r="N51" s="379"/>
      <c r="O51" s="379"/>
      <c r="P51" s="379"/>
      <c r="Q51" s="380"/>
      <c r="R51" s="379"/>
      <c r="S51" s="381"/>
      <c r="T51" s="381"/>
      <c r="U51" s="381"/>
      <c r="V51" s="381"/>
      <c r="W51" s="381" t="s">
        <v>910</v>
      </c>
      <c r="X51" s="386"/>
      <c r="Y51" s="386"/>
      <c r="Z51" s="386"/>
      <c r="AA51" s="386"/>
      <c r="AB51" s="382"/>
      <c r="AC51" s="386" t="s">
        <v>911</v>
      </c>
      <c r="AD51" s="383">
        <v>47.874192827080201</v>
      </c>
      <c r="AE51" s="383">
        <v>-122.08920723418758</v>
      </c>
    </row>
    <row r="52" spans="1:31" ht="89.25">
      <c r="A52" s="384" t="s">
        <v>912</v>
      </c>
      <c r="B52" s="385" t="s">
        <v>422</v>
      </c>
      <c r="C52" s="383" t="s">
        <v>893</v>
      </c>
      <c r="D52" s="378" t="s">
        <v>1057</v>
      </c>
      <c r="E52" s="378" t="s">
        <v>913</v>
      </c>
      <c r="F52" s="379"/>
      <c r="G52" s="379"/>
      <c r="H52" s="379"/>
      <c r="I52" s="379"/>
      <c r="J52" s="379"/>
      <c r="K52" s="379"/>
      <c r="L52" s="379"/>
      <c r="M52" s="379"/>
      <c r="N52" s="379"/>
      <c r="O52" s="379"/>
      <c r="P52" s="379"/>
      <c r="Q52" s="380"/>
      <c r="R52" s="379"/>
      <c r="S52" s="381"/>
      <c r="T52" s="381"/>
      <c r="U52" s="381"/>
      <c r="V52" s="381"/>
      <c r="W52" s="381"/>
      <c r="X52" s="386"/>
      <c r="Y52" s="386"/>
      <c r="Z52" s="386"/>
      <c r="AA52" s="386"/>
      <c r="AB52" s="382"/>
      <c r="AC52" s="386"/>
      <c r="AD52" s="383">
        <v>47.8604856120105</v>
      </c>
      <c r="AE52" s="383">
        <v>-122.09248342082482</v>
      </c>
    </row>
    <row r="53" spans="1:31" ht="120">
      <c r="A53" s="384" t="s">
        <v>414</v>
      </c>
      <c r="B53" s="385" t="s">
        <v>422</v>
      </c>
      <c r="C53" s="382" t="s">
        <v>867</v>
      </c>
      <c r="D53" s="378" t="s">
        <v>1089</v>
      </c>
      <c r="E53" s="378" t="s">
        <v>914</v>
      </c>
      <c r="F53" s="379"/>
      <c r="G53" s="379"/>
      <c r="H53" s="379"/>
      <c r="I53" s="379"/>
      <c r="J53" s="379"/>
      <c r="K53" s="379"/>
      <c r="L53" s="379"/>
      <c r="M53" s="379"/>
      <c r="N53" s="379"/>
      <c r="O53" s="379"/>
      <c r="P53" s="379"/>
      <c r="Q53" s="380"/>
      <c r="R53" s="379"/>
      <c r="S53" s="381">
        <v>24.8</v>
      </c>
      <c r="T53" s="381">
        <v>15.6</v>
      </c>
      <c r="U53" s="381">
        <v>56.8</v>
      </c>
      <c r="V53" s="381" t="s">
        <v>915</v>
      </c>
      <c r="W53" s="381" t="s">
        <v>916</v>
      </c>
      <c r="X53" s="386"/>
      <c r="Y53" s="386"/>
      <c r="Z53" s="386"/>
      <c r="AA53" s="386"/>
      <c r="AB53" s="387" t="s">
        <v>414</v>
      </c>
      <c r="AC53" s="386"/>
      <c r="AD53" s="383">
        <v>47.861866155679955</v>
      </c>
      <c r="AE53" s="383">
        <v>-122.09261213368092</v>
      </c>
    </row>
    <row r="54" spans="1:31" ht="105">
      <c r="A54" s="384" t="s">
        <v>917</v>
      </c>
      <c r="B54" s="385" t="s">
        <v>422</v>
      </c>
      <c r="C54" s="382" t="s">
        <v>908</v>
      </c>
      <c r="D54" s="378" t="s">
        <v>918</v>
      </c>
      <c r="E54" s="378" t="s">
        <v>919</v>
      </c>
      <c r="F54" s="379"/>
      <c r="G54" s="379"/>
      <c r="H54" s="379"/>
      <c r="I54" s="379"/>
      <c r="J54" s="379"/>
      <c r="K54" s="379"/>
      <c r="L54" s="379"/>
      <c r="M54" s="379"/>
      <c r="N54" s="379"/>
      <c r="O54" s="379"/>
      <c r="P54" s="379"/>
      <c r="Q54" s="380"/>
      <c r="R54" s="379"/>
      <c r="S54" s="381"/>
      <c r="T54" s="381"/>
      <c r="U54" s="381"/>
      <c r="V54" s="381"/>
      <c r="W54" s="381" t="s">
        <v>920</v>
      </c>
      <c r="X54" s="386"/>
      <c r="Y54" s="386"/>
      <c r="Z54" s="386"/>
      <c r="AA54" s="386"/>
      <c r="AB54" s="382"/>
      <c r="AC54" s="386"/>
      <c r="AD54" s="383">
        <v>47.844491183612462</v>
      </c>
      <c r="AE54" s="383">
        <v>-122.09740633396265</v>
      </c>
    </row>
    <row r="55" spans="1:31" ht="90">
      <c r="A55" s="384" t="s">
        <v>921</v>
      </c>
      <c r="B55" s="385" t="s">
        <v>422</v>
      </c>
      <c r="C55" s="382" t="s">
        <v>908</v>
      </c>
      <c r="D55" s="378" t="s">
        <v>1058</v>
      </c>
      <c r="E55" s="378" t="s">
        <v>922</v>
      </c>
      <c r="F55" s="379"/>
      <c r="G55" s="379"/>
      <c r="H55" s="379"/>
      <c r="I55" s="379"/>
      <c r="J55" s="379"/>
      <c r="K55" s="379"/>
      <c r="L55" s="379"/>
      <c r="M55" s="379"/>
      <c r="N55" s="379"/>
      <c r="O55" s="379"/>
      <c r="P55" s="379"/>
      <c r="Q55" s="380"/>
      <c r="R55" s="379"/>
      <c r="S55" s="381"/>
      <c r="T55" s="381"/>
      <c r="U55" s="381"/>
      <c r="V55" s="381"/>
      <c r="W55" s="381" t="s">
        <v>923</v>
      </c>
      <c r="X55" s="386"/>
      <c r="Y55" s="386"/>
      <c r="Z55" s="386"/>
      <c r="AA55" s="386"/>
      <c r="AB55" s="382"/>
      <c r="AC55" s="386" t="s">
        <v>924</v>
      </c>
      <c r="AD55" s="383">
        <v>47.844380903536781</v>
      </c>
      <c r="AE55" s="383">
        <v>-122.0953329025059</v>
      </c>
    </row>
    <row r="56" spans="1:31" ht="105">
      <c r="A56" s="384" t="s">
        <v>925</v>
      </c>
      <c r="B56" s="385" t="s">
        <v>422</v>
      </c>
      <c r="C56" s="382" t="s">
        <v>867</v>
      </c>
      <c r="D56" s="378" t="s">
        <v>1090</v>
      </c>
      <c r="E56" s="378" t="s">
        <v>1110</v>
      </c>
      <c r="F56" s="379"/>
      <c r="G56" s="379"/>
      <c r="H56" s="379"/>
      <c r="I56" s="379"/>
      <c r="J56" s="379"/>
      <c r="K56" s="379"/>
      <c r="L56" s="379"/>
      <c r="M56" s="379"/>
      <c r="N56" s="379"/>
      <c r="O56" s="379"/>
      <c r="P56" s="379"/>
      <c r="Q56" s="380"/>
      <c r="R56" s="379"/>
      <c r="S56" s="381"/>
      <c r="T56" s="381"/>
      <c r="U56" s="381"/>
      <c r="V56" s="381"/>
      <c r="W56" s="381" t="s">
        <v>926</v>
      </c>
      <c r="X56" s="386"/>
      <c r="Y56" s="386"/>
      <c r="Z56" s="386"/>
      <c r="AA56" s="386"/>
      <c r="AB56" s="382"/>
      <c r="AC56" s="386"/>
      <c r="AD56" s="383">
        <v>47.845220158535035</v>
      </c>
      <c r="AE56" s="383">
        <v>-122.10293176671418</v>
      </c>
    </row>
    <row r="57" spans="1:31" ht="135">
      <c r="A57" s="384" t="s">
        <v>927</v>
      </c>
      <c r="B57" s="385" t="s">
        <v>422</v>
      </c>
      <c r="C57" s="382" t="s">
        <v>867</v>
      </c>
      <c r="D57" s="378" t="s">
        <v>928</v>
      </c>
      <c r="E57" s="378" t="s">
        <v>929</v>
      </c>
      <c r="F57" s="379"/>
      <c r="G57" s="379"/>
      <c r="H57" s="379"/>
      <c r="I57" s="379"/>
      <c r="J57" s="379"/>
      <c r="K57" s="379"/>
      <c r="L57" s="379"/>
      <c r="M57" s="379"/>
      <c r="N57" s="379"/>
      <c r="O57" s="379"/>
      <c r="P57" s="379"/>
      <c r="Q57" s="380"/>
      <c r="R57" s="379">
        <v>75</v>
      </c>
      <c r="S57" s="381">
        <v>10</v>
      </c>
      <c r="T57" s="381">
        <v>59</v>
      </c>
      <c r="U57" s="381">
        <v>30</v>
      </c>
      <c r="V57" s="381">
        <v>1</v>
      </c>
      <c r="W57" s="381" t="s">
        <v>930</v>
      </c>
      <c r="X57" s="386"/>
      <c r="Y57" s="386"/>
      <c r="Z57" s="386"/>
      <c r="AA57" s="386"/>
      <c r="AB57" s="382"/>
      <c r="AC57" s="386"/>
      <c r="AD57" s="383">
        <v>47.831384108674598</v>
      </c>
      <c r="AE57" s="383">
        <v>-122.08709676515973</v>
      </c>
    </row>
    <row r="58" spans="1:31" ht="195">
      <c r="A58" s="384" t="s">
        <v>931</v>
      </c>
      <c r="B58" s="385" t="s">
        <v>422</v>
      </c>
      <c r="C58" s="383" t="s">
        <v>932</v>
      </c>
      <c r="D58" s="378" t="s">
        <v>1059</v>
      </c>
      <c r="E58" s="378" t="s">
        <v>1111</v>
      </c>
      <c r="F58" s="379"/>
      <c r="G58" s="379"/>
      <c r="H58" s="379"/>
      <c r="I58" s="379"/>
      <c r="J58" s="379"/>
      <c r="K58" s="379"/>
      <c r="L58" s="379"/>
      <c r="M58" s="379"/>
      <c r="N58" s="379"/>
      <c r="O58" s="379"/>
      <c r="P58" s="379"/>
      <c r="Q58" s="380"/>
      <c r="R58" s="379"/>
      <c r="S58" s="381"/>
      <c r="T58" s="381"/>
      <c r="U58" s="381"/>
      <c r="V58" s="381"/>
      <c r="W58" s="381" t="s">
        <v>933</v>
      </c>
      <c r="X58" s="386"/>
      <c r="Y58" s="386"/>
      <c r="Z58" s="386"/>
      <c r="AA58" s="386"/>
      <c r="AB58" s="382"/>
      <c r="AC58" s="386" t="s">
        <v>934</v>
      </c>
      <c r="AD58" s="383">
        <v>47.829960487422177</v>
      </c>
      <c r="AE58" s="383">
        <v>-122.07715029858657</v>
      </c>
    </row>
    <row r="59" spans="1:31" ht="105">
      <c r="A59" s="384" t="s">
        <v>935</v>
      </c>
      <c r="B59" s="385" t="s">
        <v>422</v>
      </c>
      <c r="C59" s="382" t="s">
        <v>867</v>
      </c>
      <c r="D59" s="378" t="s">
        <v>1059</v>
      </c>
      <c r="E59" s="378" t="s">
        <v>936</v>
      </c>
      <c r="F59" s="379"/>
      <c r="G59" s="379"/>
      <c r="H59" s="379"/>
      <c r="I59" s="379"/>
      <c r="J59" s="379"/>
      <c r="K59" s="379"/>
      <c r="L59" s="379"/>
      <c r="M59" s="379"/>
      <c r="N59" s="379"/>
      <c r="O59" s="379"/>
      <c r="P59" s="379"/>
      <c r="Q59" s="380"/>
      <c r="R59" s="379">
        <v>30</v>
      </c>
      <c r="S59" s="381">
        <v>0</v>
      </c>
      <c r="T59" s="381">
        <v>90</v>
      </c>
      <c r="U59" s="381">
        <v>10</v>
      </c>
      <c r="V59" s="381" t="s">
        <v>878</v>
      </c>
      <c r="W59" s="381" t="s">
        <v>937</v>
      </c>
      <c r="X59" s="386"/>
      <c r="Y59" s="386"/>
      <c r="Z59" s="386"/>
      <c r="AA59" s="386"/>
      <c r="AB59" s="382"/>
      <c r="AC59" s="386"/>
      <c r="AD59" s="383">
        <v>47.829969058929358</v>
      </c>
      <c r="AE59" s="383">
        <v>-122.07715985368151</v>
      </c>
    </row>
    <row r="60" spans="1:31" ht="75">
      <c r="A60" s="384" t="s">
        <v>938</v>
      </c>
      <c r="B60" s="385" t="s">
        <v>422</v>
      </c>
      <c r="C60" s="382" t="s">
        <v>867</v>
      </c>
      <c r="D60" s="378"/>
      <c r="E60" s="378" t="s">
        <v>939</v>
      </c>
      <c r="F60" s="379"/>
      <c r="G60" s="379"/>
      <c r="H60" s="379"/>
      <c r="I60" s="379"/>
      <c r="J60" s="379"/>
      <c r="K60" s="379"/>
      <c r="L60" s="379"/>
      <c r="M60" s="379"/>
      <c r="N60" s="379"/>
      <c r="O60" s="379"/>
      <c r="P60" s="379"/>
      <c r="Q60" s="380"/>
      <c r="R60" s="379"/>
      <c r="S60" s="381"/>
      <c r="T60" s="381"/>
      <c r="U60" s="381"/>
      <c r="V60" s="381"/>
      <c r="W60" s="381"/>
      <c r="X60" s="386"/>
      <c r="Y60" s="386"/>
      <c r="Z60" s="386"/>
      <c r="AA60" s="386"/>
      <c r="AB60" s="382"/>
      <c r="AC60" s="386"/>
      <c r="AD60" s="383">
        <v>47.828769540842977</v>
      </c>
      <c r="AE60" s="383">
        <v>-122.07719482966841</v>
      </c>
    </row>
    <row r="61" spans="1:31" ht="120">
      <c r="A61" s="384" t="s">
        <v>413</v>
      </c>
      <c r="B61" s="385" t="s">
        <v>422</v>
      </c>
      <c r="C61" s="382" t="s">
        <v>867</v>
      </c>
      <c r="D61" s="378" t="s">
        <v>1060</v>
      </c>
      <c r="E61" s="378" t="s">
        <v>940</v>
      </c>
      <c r="F61" s="379"/>
      <c r="G61" s="379"/>
      <c r="H61" s="379"/>
      <c r="I61" s="379"/>
      <c r="J61" s="379"/>
      <c r="K61" s="379"/>
      <c r="L61" s="379"/>
      <c r="M61" s="379"/>
      <c r="N61" s="379"/>
      <c r="O61" s="379"/>
      <c r="P61" s="379"/>
      <c r="Q61" s="380"/>
      <c r="R61" s="379"/>
      <c r="S61" s="381">
        <v>31.6</v>
      </c>
      <c r="T61" s="381">
        <v>18.8</v>
      </c>
      <c r="U61" s="381">
        <v>48.4</v>
      </c>
      <c r="V61" s="381">
        <v>1.2</v>
      </c>
      <c r="W61" s="381" t="s">
        <v>898</v>
      </c>
      <c r="X61" s="386"/>
      <c r="Y61" s="386"/>
      <c r="Z61" s="386"/>
      <c r="AA61" s="386"/>
      <c r="AB61" s="387" t="s">
        <v>413</v>
      </c>
      <c r="AC61" s="386"/>
      <c r="AD61" s="383">
        <v>47.82769409749325</v>
      </c>
      <c r="AE61" s="383">
        <v>-122.07667757746482</v>
      </c>
    </row>
    <row r="62" spans="1:31" ht="64.5">
      <c r="A62" s="384" t="s">
        <v>941</v>
      </c>
      <c r="B62" s="385" t="s">
        <v>422</v>
      </c>
      <c r="C62" s="382" t="s">
        <v>908</v>
      </c>
      <c r="D62" s="378" t="s">
        <v>1061</v>
      </c>
      <c r="E62" s="378" t="s">
        <v>942</v>
      </c>
      <c r="F62" s="379"/>
      <c r="G62" s="379"/>
      <c r="H62" s="379"/>
      <c r="I62" s="379"/>
      <c r="J62" s="379"/>
      <c r="K62" s="379"/>
      <c r="L62" s="379"/>
      <c r="M62" s="379"/>
      <c r="N62" s="379"/>
      <c r="O62" s="379"/>
      <c r="P62" s="379"/>
      <c r="Q62" s="380"/>
      <c r="R62" s="379"/>
      <c r="S62" s="381"/>
      <c r="T62" s="381"/>
      <c r="U62" s="381"/>
      <c r="V62" s="381"/>
      <c r="W62" s="381"/>
      <c r="X62" s="386"/>
      <c r="Y62" s="386"/>
      <c r="Z62" s="386"/>
      <c r="AA62" s="386"/>
      <c r="AB62" s="382"/>
      <c r="AC62" s="386"/>
      <c r="AD62" s="383">
        <v>47.843625752858159</v>
      </c>
      <c r="AE62" s="383">
        <v>-122.10028308634536</v>
      </c>
    </row>
    <row r="63" spans="1:31" ht="105">
      <c r="A63" s="384" t="s">
        <v>415</v>
      </c>
      <c r="B63" s="385" t="s">
        <v>422</v>
      </c>
      <c r="C63" s="382" t="s">
        <v>867</v>
      </c>
      <c r="D63" s="378" t="s">
        <v>1062</v>
      </c>
      <c r="E63" s="378" t="s">
        <v>943</v>
      </c>
      <c r="F63" s="379"/>
      <c r="G63" s="379"/>
      <c r="H63" s="379"/>
      <c r="I63" s="379"/>
      <c r="J63" s="379"/>
      <c r="K63" s="379"/>
      <c r="L63" s="379"/>
      <c r="M63" s="379"/>
      <c r="N63" s="379"/>
      <c r="O63" s="379"/>
      <c r="P63" s="379"/>
      <c r="Q63" s="380"/>
      <c r="R63" s="379"/>
      <c r="S63" s="381">
        <v>31.2</v>
      </c>
      <c r="T63" s="381">
        <v>13.6</v>
      </c>
      <c r="U63" s="381">
        <v>54.4</v>
      </c>
      <c r="V63" s="381">
        <v>0.8</v>
      </c>
      <c r="W63" s="381"/>
      <c r="X63" s="386"/>
      <c r="Y63" s="386"/>
      <c r="Z63" s="386"/>
      <c r="AA63" s="386"/>
      <c r="AB63" s="387" t="s">
        <v>415</v>
      </c>
      <c r="AC63" s="386"/>
      <c r="AD63" s="383">
        <v>47.864670532532593</v>
      </c>
      <c r="AE63" s="383">
        <v>-122.11247095275394</v>
      </c>
    </row>
    <row r="64" spans="1:31" ht="165">
      <c r="A64" s="384" t="s">
        <v>944</v>
      </c>
      <c r="B64" s="385" t="s">
        <v>422</v>
      </c>
      <c r="C64" s="382" t="s">
        <v>867</v>
      </c>
      <c r="D64" s="378" t="s">
        <v>1091</v>
      </c>
      <c r="E64" s="378" t="s">
        <v>945</v>
      </c>
      <c r="F64" s="379"/>
      <c r="G64" s="379"/>
      <c r="H64" s="379"/>
      <c r="I64" s="379"/>
      <c r="J64" s="379"/>
      <c r="K64" s="379"/>
      <c r="L64" s="379"/>
      <c r="M64" s="379"/>
      <c r="N64" s="379"/>
      <c r="O64" s="379"/>
      <c r="P64" s="379"/>
      <c r="Q64" s="380"/>
      <c r="R64" s="379">
        <v>90</v>
      </c>
      <c r="S64" s="381">
        <v>37</v>
      </c>
      <c r="T64" s="381">
        <v>20</v>
      </c>
      <c r="U64" s="381">
        <v>40</v>
      </c>
      <c r="V64" s="381">
        <v>3</v>
      </c>
      <c r="W64" s="381" t="s">
        <v>898</v>
      </c>
      <c r="X64" s="386"/>
      <c r="Y64" s="386"/>
      <c r="Z64" s="386"/>
      <c r="AA64" s="386"/>
      <c r="AB64" s="382"/>
      <c r="AC64" s="386"/>
      <c r="AD64" s="383">
        <v>47.864957295740261</v>
      </c>
      <c r="AE64" s="383">
        <v>-122.11274932234008</v>
      </c>
    </row>
    <row r="65" spans="1:31" ht="135">
      <c r="A65" s="384" t="s">
        <v>946</v>
      </c>
      <c r="B65" s="385" t="s">
        <v>422</v>
      </c>
      <c r="C65" s="382" t="s">
        <v>867</v>
      </c>
      <c r="D65" s="378" t="s">
        <v>1063</v>
      </c>
      <c r="E65" s="378" t="s">
        <v>947</v>
      </c>
      <c r="F65" s="379"/>
      <c r="G65" s="379"/>
      <c r="H65" s="379"/>
      <c r="I65" s="379"/>
      <c r="J65" s="379"/>
      <c r="K65" s="379"/>
      <c r="L65" s="379"/>
      <c r="M65" s="379"/>
      <c r="N65" s="379"/>
      <c r="O65" s="379"/>
      <c r="P65" s="379"/>
      <c r="Q65" s="380"/>
      <c r="R65" s="379">
        <v>90</v>
      </c>
      <c r="S65" s="381">
        <v>16</v>
      </c>
      <c r="T65" s="381">
        <v>30</v>
      </c>
      <c r="U65" s="381">
        <v>50</v>
      </c>
      <c r="V65" s="381">
        <v>4</v>
      </c>
      <c r="W65" s="381" t="s">
        <v>948</v>
      </c>
      <c r="X65" s="386"/>
      <c r="Y65" s="386"/>
      <c r="Z65" s="386"/>
      <c r="AA65" s="386"/>
      <c r="AB65" s="382"/>
      <c r="AC65" s="386"/>
      <c r="AD65" s="383">
        <v>47.825373211756443</v>
      </c>
      <c r="AE65" s="383">
        <v>-122.07659083648427</v>
      </c>
    </row>
    <row r="66" spans="1:31" ht="64.5">
      <c r="A66" s="384" t="s">
        <v>949</v>
      </c>
      <c r="B66" s="385" t="s">
        <v>422</v>
      </c>
      <c r="C66" s="382" t="s">
        <v>908</v>
      </c>
      <c r="D66" s="378" t="s">
        <v>950</v>
      </c>
      <c r="E66" s="378" t="s">
        <v>951</v>
      </c>
      <c r="F66" s="379"/>
      <c r="G66" s="379"/>
      <c r="H66" s="379"/>
      <c r="I66" s="379"/>
      <c r="J66" s="379"/>
      <c r="K66" s="379"/>
      <c r="L66" s="379"/>
      <c r="M66" s="379"/>
      <c r="N66" s="379"/>
      <c r="O66" s="379"/>
      <c r="P66" s="379"/>
      <c r="Q66" s="380"/>
      <c r="R66" s="379"/>
      <c r="S66" s="381"/>
      <c r="T66" s="381"/>
      <c r="U66" s="381"/>
      <c r="V66" s="381"/>
      <c r="W66" s="381" t="s">
        <v>908</v>
      </c>
      <c r="X66" s="386"/>
      <c r="Y66" s="386"/>
      <c r="Z66" s="386"/>
      <c r="AA66" s="386"/>
      <c r="AB66" s="382"/>
      <c r="AC66" s="386" t="s">
        <v>952</v>
      </c>
      <c r="AD66" s="383">
        <v>47.825509356956985</v>
      </c>
      <c r="AE66" s="383">
        <v>-122.07837961154377</v>
      </c>
    </row>
    <row r="67" spans="1:31" ht="105">
      <c r="A67" s="384" t="s">
        <v>953</v>
      </c>
      <c r="B67" s="385" t="s">
        <v>422</v>
      </c>
      <c r="C67" s="382" t="s">
        <v>908</v>
      </c>
      <c r="D67" s="378" t="s">
        <v>1092</v>
      </c>
      <c r="E67" s="378" t="s">
        <v>1112</v>
      </c>
      <c r="F67" s="379"/>
      <c r="G67" s="379"/>
      <c r="H67" s="379"/>
      <c r="I67" s="379"/>
      <c r="J67" s="379"/>
      <c r="K67" s="379"/>
      <c r="L67" s="379"/>
      <c r="M67" s="379"/>
      <c r="N67" s="379"/>
      <c r="O67" s="379"/>
      <c r="P67" s="379"/>
      <c r="Q67" s="380"/>
      <c r="R67" s="379"/>
      <c r="S67" s="381"/>
      <c r="T67" s="381"/>
      <c r="U67" s="381"/>
      <c r="V67" s="381"/>
      <c r="W67" s="381" t="s">
        <v>954</v>
      </c>
      <c r="X67" s="386"/>
      <c r="Y67" s="386"/>
      <c r="Z67" s="386"/>
      <c r="AA67" s="386"/>
      <c r="AB67" s="382"/>
      <c r="AC67" s="386" t="s">
        <v>955</v>
      </c>
      <c r="AD67" s="383">
        <v>47.821872173582193</v>
      </c>
      <c r="AE67" s="383">
        <v>-122.0654899710887</v>
      </c>
    </row>
    <row r="68" spans="1:31" ht="64.5">
      <c r="A68" s="384" t="s">
        <v>956</v>
      </c>
      <c r="B68" s="388" t="s">
        <v>422</v>
      </c>
      <c r="C68" s="382" t="s">
        <v>867</v>
      </c>
      <c r="D68" s="378" t="s">
        <v>957</v>
      </c>
      <c r="E68" s="378" t="s">
        <v>958</v>
      </c>
      <c r="F68" s="379"/>
      <c r="G68" s="379"/>
      <c r="H68" s="379"/>
      <c r="I68" s="379"/>
      <c r="J68" s="379"/>
      <c r="K68" s="379"/>
      <c r="L68" s="379"/>
      <c r="M68" s="379"/>
      <c r="N68" s="379"/>
      <c r="O68" s="379"/>
      <c r="P68" s="379"/>
      <c r="Q68" s="380"/>
      <c r="R68" s="379"/>
      <c r="S68" s="381"/>
      <c r="T68" s="381"/>
      <c r="U68" s="381"/>
      <c r="V68" s="381"/>
      <c r="W68" s="381"/>
      <c r="X68" s="386"/>
      <c r="Y68" s="386"/>
      <c r="Z68" s="386"/>
      <c r="AA68" s="386"/>
      <c r="AB68" s="382"/>
      <c r="AC68" s="386"/>
      <c r="AD68" s="383">
        <v>47.822017580986902</v>
      </c>
      <c r="AE68" s="383">
        <v>-122.06539711352023</v>
      </c>
    </row>
    <row r="69" spans="1:31" ht="120">
      <c r="A69" s="384" t="s">
        <v>959</v>
      </c>
      <c r="B69" s="388" t="s">
        <v>422</v>
      </c>
      <c r="C69" s="382" t="s">
        <v>867</v>
      </c>
      <c r="D69" s="378" t="s">
        <v>1064</v>
      </c>
      <c r="E69" s="378" t="s">
        <v>1113</v>
      </c>
      <c r="F69" s="379"/>
      <c r="G69" s="379"/>
      <c r="H69" s="379"/>
      <c r="I69" s="379"/>
      <c r="J69" s="379"/>
      <c r="K69" s="379"/>
      <c r="L69" s="379"/>
      <c r="M69" s="379"/>
      <c r="N69" s="379"/>
      <c r="O69" s="379"/>
      <c r="P69" s="379"/>
      <c r="Q69" s="380"/>
      <c r="R69" s="379"/>
      <c r="S69" s="381"/>
      <c r="T69" s="381"/>
      <c r="U69" s="381"/>
      <c r="V69" s="381"/>
      <c r="W69" s="381" t="s">
        <v>960</v>
      </c>
      <c r="X69" s="386"/>
      <c r="Y69" s="386"/>
      <c r="Z69" s="386"/>
      <c r="AA69" s="386"/>
      <c r="AB69" s="382"/>
      <c r="AC69" s="386"/>
      <c r="AD69" s="383">
        <v>47.874522082240404</v>
      </c>
      <c r="AE69" s="383">
        <v>-122.12376975475605</v>
      </c>
    </row>
    <row r="70" spans="1:31" ht="64.5">
      <c r="A70" s="384" t="s">
        <v>961</v>
      </c>
      <c r="B70" s="385" t="s">
        <v>962</v>
      </c>
      <c r="C70" s="382" t="s">
        <v>963</v>
      </c>
      <c r="D70" s="378" t="s">
        <v>964</v>
      </c>
      <c r="E70" s="378" t="s">
        <v>965</v>
      </c>
      <c r="F70" s="379"/>
      <c r="G70" s="379"/>
      <c r="H70" s="379"/>
      <c r="I70" s="379"/>
      <c r="J70" s="379"/>
      <c r="K70" s="379"/>
      <c r="L70" s="379"/>
      <c r="M70" s="379"/>
      <c r="N70" s="379"/>
      <c r="O70" s="379"/>
      <c r="P70" s="379"/>
      <c r="Q70" s="380"/>
      <c r="R70" s="379"/>
      <c r="S70" s="381"/>
      <c r="T70" s="381"/>
      <c r="U70" s="381"/>
      <c r="V70" s="381"/>
      <c r="W70" s="381" t="s">
        <v>966</v>
      </c>
      <c r="X70" s="386"/>
      <c r="Y70" s="386"/>
      <c r="Z70" s="386"/>
      <c r="AA70" s="386"/>
      <c r="AB70" s="382"/>
      <c r="AC70" s="386"/>
      <c r="AD70" s="383">
        <v>47.825135748262056</v>
      </c>
      <c r="AE70" s="383">
        <v>-122.07824834838985</v>
      </c>
    </row>
    <row r="71" spans="1:31" ht="120">
      <c r="A71" s="384" t="s">
        <v>967</v>
      </c>
      <c r="B71" s="385" t="s">
        <v>338</v>
      </c>
      <c r="C71" s="382" t="s">
        <v>214</v>
      </c>
      <c r="D71" s="378" t="s">
        <v>1065</v>
      </c>
      <c r="E71" s="378" t="s">
        <v>1114</v>
      </c>
      <c r="F71" s="379">
        <v>4</v>
      </c>
      <c r="G71" s="379"/>
      <c r="H71" s="379"/>
      <c r="I71" s="379" t="s">
        <v>795</v>
      </c>
      <c r="J71" s="379" t="s">
        <v>795</v>
      </c>
      <c r="K71" s="379" t="s">
        <v>795</v>
      </c>
      <c r="L71" s="379"/>
      <c r="M71" s="379" t="s">
        <v>795</v>
      </c>
      <c r="N71" s="382" t="s">
        <v>968</v>
      </c>
      <c r="O71" s="379"/>
      <c r="P71" s="379"/>
      <c r="Q71" s="380" t="s">
        <v>969</v>
      </c>
      <c r="R71" s="379">
        <v>2</v>
      </c>
      <c r="S71" s="381"/>
      <c r="T71" s="381"/>
      <c r="U71" s="381"/>
      <c r="V71" s="381"/>
      <c r="W71" s="381" t="s">
        <v>966</v>
      </c>
      <c r="X71" s="386" t="s">
        <v>970</v>
      </c>
      <c r="Y71" s="386" t="s">
        <v>971</v>
      </c>
      <c r="Z71" s="386"/>
      <c r="AA71" s="386"/>
      <c r="AB71" s="382"/>
      <c r="AC71" s="386"/>
      <c r="AD71" s="383">
        <v>47.82459482698399</v>
      </c>
      <c r="AE71" s="383">
        <v>-122.07709108440827</v>
      </c>
    </row>
    <row r="72" spans="1:31" ht="165">
      <c r="A72" s="384" t="s">
        <v>972</v>
      </c>
      <c r="B72" s="385" t="s">
        <v>338</v>
      </c>
      <c r="C72" s="382" t="s">
        <v>867</v>
      </c>
      <c r="D72" s="378" t="s">
        <v>973</v>
      </c>
      <c r="E72" s="378" t="s">
        <v>1115</v>
      </c>
      <c r="F72" s="379"/>
      <c r="G72" s="379"/>
      <c r="H72" s="379"/>
      <c r="I72" s="379"/>
      <c r="J72" s="379"/>
      <c r="K72" s="379"/>
      <c r="L72" s="379"/>
      <c r="M72" s="379"/>
      <c r="N72" s="379"/>
      <c r="O72" s="379"/>
      <c r="P72" s="379"/>
      <c r="Q72" s="380"/>
      <c r="R72" s="379">
        <v>3</v>
      </c>
      <c r="S72" s="381"/>
      <c r="T72" s="381">
        <v>2</v>
      </c>
      <c r="U72" s="381"/>
      <c r="V72" s="381" t="s">
        <v>974</v>
      </c>
      <c r="W72" s="381" t="s">
        <v>975</v>
      </c>
      <c r="X72" s="386"/>
      <c r="Y72" s="386"/>
      <c r="Z72" s="386"/>
      <c r="AA72" s="386"/>
      <c r="AB72" s="382"/>
      <c r="AC72" s="386"/>
      <c r="AD72" s="383">
        <v>47.872213367645045</v>
      </c>
      <c r="AE72" s="383">
        <v>-122.10232798099744</v>
      </c>
    </row>
    <row r="73" spans="1:31" ht="90">
      <c r="A73" s="384" t="s">
        <v>976</v>
      </c>
      <c r="B73" s="385" t="s">
        <v>394</v>
      </c>
      <c r="C73" s="382" t="s">
        <v>977</v>
      </c>
      <c r="D73" s="378" t="s">
        <v>1093</v>
      </c>
      <c r="E73" s="378" t="s">
        <v>1116</v>
      </c>
      <c r="F73" s="379"/>
      <c r="G73" s="379"/>
      <c r="H73" s="379"/>
      <c r="I73" s="379"/>
      <c r="J73" s="379"/>
      <c r="K73" s="379"/>
      <c r="L73" s="379"/>
      <c r="M73" s="379"/>
      <c r="N73" s="379"/>
      <c r="O73" s="379"/>
      <c r="P73" s="379"/>
      <c r="Q73" s="380"/>
      <c r="R73" s="379"/>
      <c r="S73" s="381"/>
      <c r="T73" s="381"/>
      <c r="U73" s="381"/>
      <c r="V73" s="381"/>
      <c r="W73" s="381"/>
      <c r="X73" s="386"/>
      <c r="Y73" s="386"/>
      <c r="Z73" s="386"/>
      <c r="AA73" s="386"/>
      <c r="AB73" s="382"/>
      <c r="AC73" s="386"/>
      <c r="AD73" s="383">
        <v>47.809958176844887</v>
      </c>
      <c r="AE73" s="383">
        <v>-122.00585409884617</v>
      </c>
    </row>
    <row r="74" spans="1:31" ht="90">
      <c r="A74" s="384" t="s">
        <v>978</v>
      </c>
      <c r="B74" s="385" t="s">
        <v>979</v>
      </c>
      <c r="C74" s="382" t="s">
        <v>977</v>
      </c>
      <c r="D74" s="378" t="s">
        <v>1094</v>
      </c>
      <c r="E74" s="378" t="s">
        <v>980</v>
      </c>
      <c r="F74" s="379"/>
      <c r="G74" s="379"/>
      <c r="H74" s="379"/>
      <c r="I74" s="379"/>
      <c r="J74" s="379"/>
      <c r="K74" s="379"/>
      <c r="L74" s="379"/>
      <c r="M74" s="379"/>
      <c r="N74" s="379"/>
      <c r="O74" s="379"/>
      <c r="P74" s="379"/>
      <c r="Q74" s="380"/>
      <c r="R74" s="379"/>
      <c r="S74" s="381"/>
      <c r="T74" s="381"/>
      <c r="U74" s="381"/>
      <c r="V74" s="381"/>
      <c r="W74" s="381"/>
      <c r="X74" s="386"/>
      <c r="Y74" s="386"/>
      <c r="Z74" s="386" t="s">
        <v>981</v>
      </c>
      <c r="AA74" s="386" t="s">
        <v>982</v>
      </c>
      <c r="AB74" s="382"/>
      <c r="AC74" s="386"/>
      <c r="AD74" s="383">
        <v>47.875722293318006</v>
      </c>
      <c r="AE74" s="383">
        <v>-122.01439373139006</v>
      </c>
    </row>
    <row r="75" spans="1:31" ht="75">
      <c r="A75" s="384" t="s">
        <v>416</v>
      </c>
      <c r="B75" s="385" t="s">
        <v>979</v>
      </c>
      <c r="C75" s="382" t="s">
        <v>977</v>
      </c>
      <c r="D75" s="378" t="s">
        <v>1066</v>
      </c>
      <c r="E75" s="378" t="s">
        <v>1117</v>
      </c>
      <c r="F75" s="379"/>
      <c r="G75" s="379"/>
      <c r="H75" s="379"/>
      <c r="I75" s="379"/>
      <c r="J75" s="379"/>
      <c r="K75" s="379"/>
      <c r="L75" s="379"/>
      <c r="M75" s="379"/>
      <c r="N75" s="379"/>
      <c r="O75" s="379"/>
      <c r="P75" s="379"/>
      <c r="Q75" s="380"/>
      <c r="R75" s="379"/>
      <c r="S75" s="381"/>
      <c r="T75" s="381"/>
      <c r="U75" s="381"/>
      <c r="V75" s="381"/>
      <c r="W75" s="381"/>
      <c r="X75" s="386"/>
      <c r="Y75" s="386"/>
      <c r="Z75" s="386"/>
      <c r="AA75" s="386" t="s">
        <v>983</v>
      </c>
      <c r="AB75" s="382"/>
      <c r="AC75" s="386"/>
      <c r="AD75" s="383">
        <v>47.836479123277819</v>
      </c>
      <c r="AE75" s="383">
        <v>-122.00802735158885</v>
      </c>
    </row>
    <row r="76" spans="1:31" ht="75">
      <c r="A76" s="384" t="s">
        <v>984</v>
      </c>
      <c r="B76" s="385" t="s">
        <v>979</v>
      </c>
      <c r="C76" s="382" t="s">
        <v>977</v>
      </c>
      <c r="D76" s="378" t="s">
        <v>1067</v>
      </c>
      <c r="E76" s="378" t="s">
        <v>1119</v>
      </c>
      <c r="F76" s="379"/>
      <c r="G76" s="379"/>
      <c r="H76" s="379"/>
      <c r="I76" s="379"/>
      <c r="J76" s="379"/>
      <c r="K76" s="379"/>
      <c r="L76" s="379"/>
      <c r="M76" s="379"/>
      <c r="N76" s="379"/>
      <c r="O76" s="379"/>
      <c r="P76" s="379"/>
      <c r="Q76" s="380"/>
      <c r="R76" s="379"/>
      <c r="S76" s="381"/>
      <c r="T76" s="381"/>
      <c r="U76" s="381"/>
      <c r="V76" s="381"/>
      <c r="W76" s="381"/>
      <c r="X76" s="386"/>
      <c r="Y76" s="386"/>
      <c r="Z76" s="386" t="s">
        <v>985</v>
      </c>
      <c r="AA76" s="386"/>
      <c r="AB76" s="382"/>
      <c r="AC76" s="386"/>
      <c r="AD76" s="383">
        <v>47.836446392295322</v>
      </c>
      <c r="AE76" s="383">
        <v>-122.00785426455967</v>
      </c>
    </row>
    <row r="77" spans="1:31" ht="90">
      <c r="A77" s="384" t="s">
        <v>417</v>
      </c>
      <c r="B77" s="385" t="s">
        <v>986</v>
      </c>
      <c r="C77" s="382" t="s">
        <v>977</v>
      </c>
      <c r="D77" s="378" t="s">
        <v>1069</v>
      </c>
      <c r="E77" s="378" t="s">
        <v>1118</v>
      </c>
      <c r="F77" s="379"/>
      <c r="G77" s="379"/>
      <c r="H77" s="379"/>
      <c r="I77" s="379"/>
      <c r="J77" s="379"/>
      <c r="K77" s="379"/>
      <c r="L77" s="379"/>
      <c r="M77" s="379"/>
      <c r="N77" s="379"/>
      <c r="O77" s="379"/>
      <c r="P77" s="379"/>
      <c r="Q77" s="380"/>
      <c r="R77" s="379"/>
      <c r="S77" s="381"/>
      <c r="T77" s="381"/>
      <c r="U77" s="381"/>
      <c r="V77" s="381"/>
      <c r="W77" s="381"/>
      <c r="X77" s="386"/>
      <c r="Y77" s="386"/>
      <c r="Z77" s="386" t="s">
        <v>987</v>
      </c>
      <c r="AA77" s="386" t="s">
        <v>988</v>
      </c>
      <c r="AB77" s="387" t="s">
        <v>384</v>
      </c>
      <c r="AC77" s="386"/>
      <c r="AD77" s="383">
        <v>47.808966958026282</v>
      </c>
      <c r="AE77" s="383">
        <v>-122.00712207733082</v>
      </c>
    </row>
    <row r="78" spans="1:31" ht="90">
      <c r="A78" s="384" t="s">
        <v>989</v>
      </c>
      <c r="B78" s="385" t="s">
        <v>986</v>
      </c>
      <c r="C78" s="382" t="s">
        <v>977</v>
      </c>
      <c r="D78" s="378" t="s">
        <v>1068</v>
      </c>
      <c r="E78" s="378" t="s">
        <v>990</v>
      </c>
      <c r="F78" s="379"/>
      <c r="G78" s="379"/>
      <c r="H78" s="379"/>
      <c r="I78" s="379"/>
      <c r="J78" s="379"/>
      <c r="K78" s="379"/>
      <c r="L78" s="379"/>
      <c r="M78" s="379"/>
      <c r="N78" s="379"/>
      <c r="O78" s="379"/>
      <c r="P78" s="379"/>
      <c r="Q78" s="380"/>
      <c r="R78" s="379"/>
      <c r="S78" s="381"/>
      <c r="T78" s="381"/>
      <c r="U78" s="381"/>
      <c r="V78" s="381"/>
      <c r="W78" s="381"/>
      <c r="X78" s="386"/>
      <c r="Y78" s="386"/>
      <c r="Z78" s="386"/>
      <c r="AA78" s="386"/>
      <c r="AB78" s="387" t="s">
        <v>392</v>
      </c>
      <c r="AC78" s="386"/>
      <c r="AD78" s="383">
        <v>47.807629786903512</v>
      </c>
      <c r="AE78" s="383">
        <v>-122.00669296560285</v>
      </c>
    </row>
    <row r="79" spans="1:31" ht="150">
      <c r="A79" s="384" t="s">
        <v>991</v>
      </c>
      <c r="B79" s="385" t="s">
        <v>986</v>
      </c>
      <c r="C79" s="382" t="s">
        <v>977</v>
      </c>
      <c r="D79" s="378" t="s">
        <v>1070</v>
      </c>
      <c r="E79" s="378" t="s">
        <v>992</v>
      </c>
      <c r="F79" s="379"/>
      <c r="G79" s="379"/>
      <c r="H79" s="379"/>
      <c r="I79" s="379"/>
      <c r="J79" s="379"/>
      <c r="K79" s="379"/>
      <c r="L79" s="379"/>
      <c r="M79" s="379"/>
      <c r="N79" s="379"/>
      <c r="O79" s="379"/>
      <c r="P79" s="379"/>
      <c r="Q79" s="380"/>
      <c r="R79" s="379"/>
      <c r="S79" s="381"/>
      <c r="T79" s="381"/>
      <c r="U79" s="381"/>
      <c r="V79" s="381"/>
      <c r="W79" s="381"/>
      <c r="X79" s="386"/>
      <c r="Y79" s="386"/>
      <c r="Z79" s="386" t="s">
        <v>993</v>
      </c>
      <c r="AA79" s="386"/>
      <c r="AB79" s="382"/>
      <c r="AC79" s="386"/>
      <c r="AD79" s="383">
        <v>47.802828338751013</v>
      </c>
      <c r="AE79" s="383">
        <v>-122.00529596154128</v>
      </c>
    </row>
    <row r="80" spans="1:31" ht="105">
      <c r="A80" s="384" t="s">
        <v>994</v>
      </c>
      <c r="B80" s="385" t="s">
        <v>995</v>
      </c>
      <c r="C80" s="382" t="s">
        <v>996</v>
      </c>
      <c r="D80" s="378" t="s">
        <v>1071</v>
      </c>
      <c r="E80" s="378" t="s">
        <v>997</v>
      </c>
      <c r="F80" s="379"/>
      <c r="G80" s="379"/>
      <c r="H80" s="379"/>
      <c r="I80" s="379"/>
      <c r="J80" s="379"/>
      <c r="K80" s="379"/>
      <c r="L80" s="379"/>
      <c r="M80" s="379"/>
      <c r="N80" s="379"/>
      <c r="O80" s="379"/>
      <c r="P80" s="379"/>
      <c r="Q80" s="380"/>
      <c r="R80" s="379"/>
      <c r="S80" s="381"/>
      <c r="T80" s="381"/>
      <c r="U80" s="381"/>
      <c r="V80" s="381"/>
      <c r="W80" s="381"/>
      <c r="X80" s="386"/>
      <c r="Y80" s="386"/>
      <c r="Z80" s="386"/>
      <c r="AA80" s="386"/>
      <c r="AB80" s="387" t="s">
        <v>375</v>
      </c>
      <c r="AC80" s="386"/>
      <c r="AD80" s="383">
        <v>47.802973368623874</v>
      </c>
      <c r="AE80" s="383">
        <v>-122.00573689628906</v>
      </c>
    </row>
    <row r="81" spans="1:31" ht="105">
      <c r="A81" s="384" t="s">
        <v>998</v>
      </c>
      <c r="B81" s="385" t="s">
        <v>999</v>
      </c>
      <c r="C81" s="382" t="s">
        <v>977</v>
      </c>
      <c r="D81" s="378" t="s">
        <v>1072</v>
      </c>
      <c r="E81" s="378" t="s">
        <v>1000</v>
      </c>
      <c r="F81" s="379"/>
      <c r="G81" s="379"/>
      <c r="H81" s="379"/>
      <c r="I81" s="379"/>
      <c r="J81" s="379"/>
      <c r="K81" s="379"/>
      <c r="L81" s="379"/>
      <c r="M81" s="379"/>
      <c r="N81" s="379"/>
      <c r="O81" s="379"/>
      <c r="P81" s="379"/>
      <c r="Q81" s="380"/>
      <c r="R81" s="379"/>
      <c r="S81" s="381"/>
      <c r="T81" s="381"/>
      <c r="U81" s="381"/>
      <c r="V81" s="381"/>
      <c r="W81" s="381"/>
      <c r="X81" s="386"/>
      <c r="Y81" s="386"/>
      <c r="Z81" s="386"/>
      <c r="AA81" s="386"/>
      <c r="AB81" s="382"/>
      <c r="AC81" s="386"/>
      <c r="AD81" s="383">
        <v>47.764008947553343</v>
      </c>
      <c r="AE81" s="383">
        <v>-122.03033909166086</v>
      </c>
    </row>
    <row r="82" spans="1:31" ht="90">
      <c r="A82" s="384" t="s">
        <v>1001</v>
      </c>
      <c r="B82" s="385" t="s">
        <v>1002</v>
      </c>
      <c r="C82" s="382" t="s">
        <v>996</v>
      </c>
      <c r="D82" s="378" t="s">
        <v>1073</v>
      </c>
      <c r="E82" s="378" t="s">
        <v>1003</v>
      </c>
      <c r="F82" s="379"/>
      <c r="G82" s="379"/>
      <c r="H82" s="379"/>
      <c r="I82" s="379"/>
      <c r="J82" s="379"/>
      <c r="K82" s="379"/>
      <c r="L82" s="379"/>
      <c r="M82" s="379"/>
      <c r="N82" s="379"/>
      <c r="O82" s="379"/>
      <c r="P82" s="379"/>
      <c r="Q82" s="380"/>
      <c r="R82" s="379"/>
      <c r="S82" s="381"/>
      <c r="T82" s="381"/>
      <c r="U82" s="381"/>
      <c r="V82" s="381"/>
      <c r="W82" s="381"/>
      <c r="X82" s="386"/>
      <c r="Y82" s="386"/>
      <c r="Z82" s="386"/>
      <c r="AA82" s="386"/>
      <c r="AB82" s="382"/>
      <c r="AC82" s="386"/>
      <c r="AD82" s="383">
        <v>47.75523547282269</v>
      </c>
      <c r="AE82" s="383">
        <v>-122.02187949657663</v>
      </c>
    </row>
    <row r="83" spans="1:31" ht="75">
      <c r="A83" s="384" t="s">
        <v>1004</v>
      </c>
      <c r="B83" s="385" t="s">
        <v>1002</v>
      </c>
      <c r="C83" s="382" t="s">
        <v>996</v>
      </c>
      <c r="D83" s="378" t="s">
        <v>1074</v>
      </c>
      <c r="E83" s="378" t="s">
        <v>1100</v>
      </c>
      <c r="F83" s="379"/>
      <c r="G83" s="379"/>
      <c r="H83" s="379"/>
      <c r="I83" s="379"/>
      <c r="J83" s="379"/>
      <c r="K83" s="379"/>
      <c r="L83" s="379"/>
      <c r="M83" s="379"/>
      <c r="N83" s="379"/>
      <c r="O83" s="379"/>
      <c r="P83" s="379"/>
      <c r="Q83" s="380"/>
      <c r="R83" s="379"/>
      <c r="S83" s="381"/>
      <c r="T83" s="381"/>
      <c r="U83" s="381"/>
      <c r="V83" s="381"/>
      <c r="W83" s="381"/>
      <c r="X83" s="386"/>
      <c r="Y83" s="386"/>
      <c r="Z83" s="386"/>
      <c r="AA83" s="386"/>
      <c r="AB83" s="382"/>
      <c r="AC83" s="386"/>
      <c r="AD83" s="383">
        <v>47.789684888281343</v>
      </c>
      <c r="AE83" s="383">
        <v>-122.00116283494316</v>
      </c>
    </row>
    <row r="84" spans="1:31" ht="105">
      <c r="A84" s="384" t="s">
        <v>1005</v>
      </c>
      <c r="B84" s="385" t="s">
        <v>1006</v>
      </c>
      <c r="C84" s="382" t="s">
        <v>977</v>
      </c>
      <c r="D84" s="378" t="s">
        <v>1075</v>
      </c>
      <c r="E84" s="378" t="s">
        <v>1007</v>
      </c>
      <c r="F84" s="379"/>
      <c r="G84" s="379"/>
      <c r="H84" s="379"/>
      <c r="I84" s="379"/>
      <c r="J84" s="379"/>
      <c r="K84" s="379"/>
      <c r="L84" s="379"/>
      <c r="M84" s="379"/>
      <c r="N84" s="379"/>
      <c r="O84" s="379"/>
      <c r="P84" s="379"/>
      <c r="Q84" s="380"/>
      <c r="R84" s="379"/>
      <c r="S84" s="381"/>
      <c r="T84" s="381"/>
      <c r="U84" s="381"/>
      <c r="V84" s="381"/>
      <c r="W84" s="381"/>
      <c r="X84" s="386"/>
      <c r="Y84" s="386"/>
      <c r="Z84" s="386" t="s">
        <v>1008</v>
      </c>
      <c r="AA84" s="386"/>
      <c r="AB84" s="387" t="s">
        <v>383</v>
      </c>
      <c r="AC84" s="386"/>
      <c r="AD84" s="383">
        <v>47.804264492877458</v>
      </c>
      <c r="AE84" s="383">
        <v>-122.00410330917715</v>
      </c>
    </row>
    <row r="85" spans="1:31" ht="135">
      <c r="A85" s="384" t="s">
        <v>1009</v>
      </c>
      <c r="B85" s="385" t="s">
        <v>1010</v>
      </c>
      <c r="C85" s="382" t="s">
        <v>996</v>
      </c>
      <c r="D85" s="378" t="s">
        <v>1095</v>
      </c>
      <c r="E85" s="378" t="s">
        <v>1011</v>
      </c>
      <c r="F85" s="379"/>
      <c r="G85" s="379"/>
      <c r="H85" s="379"/>
      <c r="I85" s="379"/>
      <c r="J85" s="379"/>
      <c r="K85" s="379"/>
      <c r="L85" s="379"/>
      <c r="M85" s="379"/>
      <c r="N85" s="379"/>
      <c r="O85" s="379"/>
      <c r="P85" s="379"/>
      <c r="Q85" s="380"/>
      <c r="R85" s="379"/>
      <c r="S85" s="381"/>
      <c r="T85" s="381"/>
      <c r="U85" s="381"/>
      <c r="V85" s="381"/>
      <c r="W85" s="381"/>
      <c r="X85" s="386"/>
      <c r="Y85" s="386"/>
      <c r="Z85" s="386"/>
      <c r="AA85" s="386"/>
      <c r="AB85" s="382"/>
      <c r="AC85" s="386"/>
      <c r="AD85" s="383">
        <v>47.862237262758228</v>
      </c>
      <c r="AE85" s="383">
        <v>-122.0755615845277</v>
      </c>
    </row>
    <row r="86" spans="1:31" ht="105">
      <c r="A86" s="384" t="s">
        <v>1012</v>
      </c>
      <c r="B86" s="385" t="s">
        <v>1010</v>
      </c>
      <c r="C86" s="382" t="s">
        <v>996</v>
      </c>
      <c r="D86" s="378" t="s">
        <v>1076</v>
      </c>
      <c r="E86" s="378" t="s">
        <v>1120</v>
      </c>
      <c r="F86" s="379"/>
      <c r="G86" s="379"/>
      <c r="H86" s="379"/>
      <c r="I86" s="379"/>
      <c r="J86" s="379"/>
      <c r="K86" s="379"/>
      <c r="L86" s="379"/>
      <c r="M86" s="379"/>
      <c r="N86" s="379"/>
      <c r="O86" s="379"/>
      <c r="P86" s="379"/>
      <c r="Q86" s="380"/>
      <c r="R86" s="379"/>
      <c r="S86" s="381"/>
      <c r="T86" s="381"/>
      <c r="U86" s="381"/>
      <c r="V86" s="381"/>
      <c r="W86" s="381"/>
      <c r="X86" s="386"/>
      <c r="Y86" s="386"/>
      <c r="Z86" s="386"/>
      <c r="AA86" s="386"/>
      <c r="AB86" s="382"/>
      <c r="AC86" s="386"/>
      <c r="AD86" s="383">
        <v>47.811796978997883</v>
      </c>
      <c r="AE86" s="383">
        <v>-122.01214396057149</v>
      </c>
    </row>
    <row r="87" spans="1:31" ht="75">
      <c r="A87" s="384" t="s">
        <v>1013</v>
      </c>
      <c r="B87" s="385" t="s">
        <v>1014</v>
      </c>
      <c r="C87" s="382" t="s">
        <v>1015</v>
      </c>
      <c r="D87" s="378" t="s">
        <v>1077</v>
      </c>
      <c r="E87" s="378" t="s">
        <v>1016</v>
      </c>
      <c r="F87" s="379"/>
      <c r="G87" s="379"/>
      <c r="H87" s="379"/>
      <c r="I87" s="379"/>
      <c r="J87" s="379"/>
      <c r="K87" s="379"/>
      <c r="L87" s="379"/>
      <c r="M87" s="379"/>
      <c r="N87" s="379"/>
      <c r="O87" s="379"/>
      <c r="P87" s="379"/>
      <c r="Q87" s="380"/>
      <c r="R87" s="379"/>
      <c r="S87" s="381"/>
      <c r="T87" s="381"/>
      <c r="U87" s="381"/>
      <c r="V87" s="381"/>
      <c r="W87" s="381"/>
      <c r="X87" s="386"/>
      <c r="Y87" s="386"/>
      <c r="Z87" s="386"/>
      <c r="AA87" s="386"/>
      <c r="AB87" s="382"/>
      <c r="AC87" s="386"/>
      <c r="AD87" s="383">
        <v>47.861818577260756</v>
      </c>
      <c r="AE87" s="383">
        <v>-122.07557088825743</v>
      </c>
    </row>
    <row r="88" spans="1:31" ht="75">
      <c r="A88" s="384" t="s">
        <v>1017</v>
      </c>
      <c r="B88" s="385" t="s">
        <v>1014</v>
      </c>
      <c r="C88" s="382" t="s">
        <v>977</v>
      </c>
      <c r="D88" s="378" t="s">
        <v>1078</v>
      </c>
      <c r="E88" s="378" t="s">
        <v>1018</v>
      </c>
      <c r="F88" s="379"/>
      <c r="G88" s="379"/>
      <c r="H88" s="379"/>
      <c r="I88" s="379"/>
      <c r="J88" s="379"/>
      <c r="K88" s="379"/>
      <c r="L88" s="379"/>
      <c r="M88" s="379"/>
      <c r="N88" s="379"/>
      <c r="O88" s="379"/>
      <c r="P88" s="379"/>
      <c r="Q88" s="380"/>
      <c r="R88" s="379"/>
      <c r="S88" s="381"/>
      <c r="T88" s="381"/>
      <c r="U88" s="381"/>
      <c r="V88" s="381"/>
      <c r="W88" s="381"/>
      <c r="X88" s="386"/>
      <c r="Y88" s="386"/>
      <c r="Z88" s="386" t="s">
        <v>1019</v>
      </c>
      <c r="AA88" s="386"/>
      <c r="AB88" s="382"/>
      <c r="AC88" s="386"/>
      <c r="AD88" s="383">
        <v>47.806340959514486</v>
      </c>
      <c r="AE88" s="383">
        <v>-122.00417889161874</v>
      </c>
    </row>
  </sheetData>
  <mergeCells count="4">
    <mergeCell ref="A1:AE1"/>
    <mergeCell ref="F2:Q2"/>
    <mergeCell ref="R2:V2"/>
    <mergeCell ref="X2:AC2"/>
  </mergeCells>
  <conditionalFormatting sqref="B3">
    <cfRule type="containsText" dxfId="1" priority="2" operator="containsText" text="KJgn(w)">
      <formula>NOT(ISERROR(SEARCH("KJgn(w)",B3)))</formula>
    </cfRule>
  </conditionalFormatting>
  <conditionalFormatting sqref="C3">
    <cfRule type="containsText" dxfId="0" priority="1" operator="containsText" text="KJgn(w)">
      <formula>NOT(ISERROR(SEARCH("KJgn(w)",C3)))</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114"/>
  <sheetViews>
    <sheetView zoomScaleNormal="100" workbookViewId="0">
      <selection activeCell="B4" sqref="B4"/>
    </sheetView>
  </sheetViews>
  <sheetFormatPr defaultColWidth="8.85546875" defaultRowHeight="15"/>
  <cols>
    <col min="1" max="1" width="20.140625" style="87" customWidth="1"/>
    <col min="2" max="4" width="20.28515625" style="87" customWidth="1"/>
    <col min="5" max="6" width="8.7109375" style="87" bestFit="1" customWidth="1"/>
    <col min="7" max="7" width="10.42578125" style="87" bestFit="1" customWidth="1"/>
    <col min="8" max="8" width="5.5703125" style="87" bestFit="1" customWidth="1"/>
    <col min="9" max="9" width="7.85546875" style="87" bestFit="1" customWidth="1"/>
    <col min="10" max="10" width="7.7109375" style="87" bestFit="1" customWidth="1"/>
    <col min="11" max="11" width="7.42578125" style="87" bestFit="1" customWidth="1"/>
    <col min="12" max="12" width="9.140625" style="87" bestFit="1" customWidth="1"/>
    <col min="13" max="13" width="8.7109375" style="87" bestFit="1" customWidth="1"/>
    <col min="14" max="14" width="10.140625" style="87" bestFit="1" customWidth="1"/>
    <col min="15" max="15" width="5.85546875" style="87" bestFit="1" customWidth="1"/>
    <col min="16" max="16" width="10.42578125" style="87" bestFit="1" customWidth="1"/>
    <col min="17" max="17" width="11.42578125" style="87" bestFit="1" customWidth="1"/>
    <col min="18" max="18" width="4.85546875" style="87" bestFit="1" customWidth="1"/>
    <col min="19" max="19" width="5.140625" style="87" bestFit="1" customWidth="1"/>
    <col min="20" max="20" width="4.85546875" style="87" bestFit="1" customWidth="1"/>
    <col min="21" max="22" width="5.42578125" style="87" bestFit="1" customWidth="1"/>
    <col min="23" max="23" width="4.85546875" style="87" bestFit="1" customWidth="1"/>
    <col min="24" max="24" width="5.42578125" style="87" bestFit="1" customWidth="1"/>
    <col min="25" max="27" width="5.140625" style="87" bestFit="1" customWidth="1"/>
    <col min="28" max="28" width="4.85546875" style="87" bestFit="1" customWidth="1"/>
    <col min="29" max="30" width="5.42578125" style="87" bestFit="1" customWidth="1"/>
    <col min="31" max="31" width="4.7109375" style="87" bestFit="1" customWidth="1"/>
    <col min="32" max="32" width="5.85546875" style="87" bestFit="1" customWidth="1"/>
    <col min="33" max="33" width="4.85546875" style="87" bestFit="1" customWidth="1"/>
    <col min="34" max="34" width="5.42578125" style="87" bestFit="1" customWidth="1"/>
    <col min="35" max="35" width="5.140625" style="87" bestFit="1" customWidth="1"/>
    <col min="36" max="36" width="4.7109375" style="87" bestFit="1" customWidth="1"/>
    <col min="37" max="37" width="4.85546875" style="87" bestFit="1" customWidth="1"/>
    <col min="38" max="38" width="4.140625" style="87" bestFit="1" customWidth="1"/>
    <col min="39" max="39" width="5.140625" style="87" bestFit="1" customWidth="1"/>
    <col min="40" max="40" width="5.42578125" style="87" bestFit="1" customWidth="1"/>
    <col min="41" max="41" width="5.140625" style="87" bestFit="1" customWidth="1"/>
    <col min="42" max="42" width="5.85546875" style="87" bestFit="1" customWidth="1"/>
    <col min="43" max="43" width="4.85546875" style="87" bestFit="1" customWidth="1"/>
    <col min="44" max="44" width="5.85546875" style="87" bestFit="1" customWidth="1"/>
    <col min="45" max="52" width="5.7109375" style="87" customWidth="1"/>
    <col min="53" max="53" width="35.28515625" style="87" customWidth="1"/>
    <col min="54" max="16384" width="8.85546875" style="87"/>
  </cols>
  <sheetData>
    <row r="1" spans="1:55" ht="41.25" customHeight="1" thickBot="1">
      <c r="A1" s="475" t="s">
        <v>575</v>
      </c>
      <c r="B1" s="475"/>
      <c r="C1" s="475"/>
      <c r="D1" s="475"/>
      <c r="E1" s="475"/>
      <c r="F1" s="475"/>
      <c r="G1" s="475"/>
      <c r="H1" s="475"/>
      <c r="I1" s="475"/>
      <c r="J1" s="475"/>
      <c r="K1" s="475"/>
      <c r="L1" s="475"/>
      <c r="M1" s="475"/>
      <c r="N1" s="475"/>
      <c r="O1" s="475"/>
      <c r="P1" s="475"/>
      <c r="Q1" s="475"/>
    </row>
    <row r="2" spans="1:55" ht="29.25" customHeight="1">
      <c r="A2" s="483" t="s">
        <v>217</v>
      </c>
      <c r="B2" s="482" t="s">
        <v>218</v>
      </c>
      <c r="C2" s="482" t="s">
        <v>356</v>
      </c>
      <c r="D2" s="482" t="s">
        <v>163</v>
      </c>
      <c r="E2" s="133" t="s">
        <v>358</v>
      </c>
      <c r="F2" s="134"/>
      <c r="G2" s="134"/>
      <c r="H2" s="134"/>
      <c r="I2" s="134"/>
      <c r="J2" s="134"/>
      <c r="K2" s="134"/>
      <c r="L2" s="134"/>
      <c r="M2" s="134"/>
      <c r="N2" s="134"/>
      <c r="O2" s="134"/>
      <c r="P2" s="46"/>
      <c r="Q2" s="47"/>
      <c r="R2" s="485" t="s">
        <v>337</v>
      </c>
      <c r="S2" s="485"/>
      <c r="T2" s="485"/>
      <c r="U2" s="485"/>
      <c r="V2" s="485"/>
      <c r="W2" s="485"/>
      <c r="X2" s="485"/>
      <c r="Y2" s="485"/>
      <c r="Z2" s="485"/>
      <c r="AA2" s="485"/>
      <c r="AB2" s="485"/>
      <c r="AC2" s="485"/>
      <c r="AD2" s="485"/>
      <c r="AE2" s="485"/>
      <c r="AF2" s="485"/>
      <c r="AG2" s="485"/>
      <c r="AH2" s="485"/>
      <c r="AI2" s="485"/>
      <c r="AJ2" s="485"/>
      <c r="AK2" s="485"/>
      <c r="AL2" s="485"/>
      <c r="AM2" s="485"/>
      <c r="AN2" s="485"/>
      <c r="AO2" s="485"/>
      <c r="AP2" s="485"/>
      <c r="AQ2" s="485"/>
      <c r="AR2" s="485"/>
      <c r="AS2" s="485"/>
      <c r="AT2" s="485"/>
      <c r="AU2" s="485"/>
      <c r="AV2" s="485"/>
      <c r="AW2" s="485"/>
      <c r="AX2" s="485"/>
      <c r="AY2" s="485"/>
      <c r="AZ2" s="486"/>
      <c r="BA2" s="487" t="s">
        <v>219</v>
      </c>
    </row>
    <row r="3" spans="1:55" ht="15" customHeight="1">
      <c r="A3" s="484"/>
      <c r="B3" s="482"/>
      <c r="C3" s="482"/>
      <c r="D3" s="482"/>
      <c r="E3" s="48" t="s">
        <v>220</v>
      </c>
      <c r="F3" s="49" t="s">
        <v>221</v>
      </c>
      <c r="G3" s="50" t="s">
        <v>222</v>
      </c>
      <c r="H3" s="50" t="s">
        <v>223</v>
      </c>
      <c r="I3" s="49" t="s">
        <v>224</v>
      </c>
      <c r="J3" s="50" t="s">
        <v>225</v>
      </c>
      <c r="K3" s="50" t="s">
        <v>226</v>
      </c>
      <c r="L3" s="50" t="s">
        <v>227</v>
      </c>
      <c r="M3" s="50" t="s">
        <v>228</v>
      </c>
      <c r="N3" s="49" t="s">
        <v>229</v>
      </c>
      <c r="O3" s="50" t="s">
        <v>159</v>
      </c>
      <c r="P3" s="49" t="s">
        <v>230</v>
      </c>
      <c r="Q3" s="51" t="s">
        <v>231</v>
      </c>
      <c r="R3" s="52" t="s">
        <v>141</v>
      </c>
      <c r="S3" s="53" t="s">
        <v>133</v>
      </c>
      <c r="T3" s="53" t="s">
        <v>145</v>
      </c>
      <c r="U3" s="53" t="s">
        <v>144</v>
      </c>
      <c r="V3" s="53" t="s">
        <v>147</v>
      </c>
      <c r="W3" s="53" t="s">
        <v>137</v>
      </c>
      <c r="X3" s="53" t="s">
        <v>138</v>
      </c>
      <c r="Y3" s="53" t="s">
        <v>151</v>
      </c>
      <c r="Z3" s="53" t="s">
        <v>135</v>
      </c>
      <c r="AA3" s="53" t="s">
        <v>140</v>
      </c>
      <c r="AB3" s="53" t="s">
        <v>136</v>
      </c>
      <c r="AC3" s="53" t="s">
        <v>153</v>
      </c>
      <c r="AD3" s="53" t="s">
        <v>157</v>
      </c>
      <c r="AE3" s="53" t="s">
        <v>142</v>
      </c>
      <c r="AF3" s="53" t="s">
        <v>132</v>
      </c>
      <c r="AG3" s="53" t="s">
        <v>152</v>
      </c>
      <c r="AH3" s="53" t="s">
        <v>143</v>
      </c>
      <c r="AI3" s="53" t="s">
        <v>156</v>
      </c>
      <c r="AJ3" s="53" t="s">
        <v>139</v>
      </c>
      <c r="AK3" s="53" t="s">
        <v>150</v>
      </c>
      <c r="AL3" s="54" t="s">
        <v>154</v>
      </c>
      <c r="AM3" s="54" t="s">
        <v>232</v>
      </c>
      <c r="AN3" s="53" t="s">
        <v>146</v>
      </c>
      <c r="AO3" s="53" t="s">
        <v>134</v>
      </c>
      <c r="AP3" s="55" t="s">
        <v>149</v>
      </c>
      <c r="AQ3" s="55" t="s">
        <v>233</v>
      </c>
      <c r="AR3" s="55" t="s">
        <v>158</v>
      </c>
      <c r="AS3" s="53" t="s">
        <v>148</v>
      </c>
      <c r="AT3" s="53" t="s">
        <v>155</v>
      </c>
      <c r="AU3" s="56" t="s">
        <v>234</v>
      </c>
      <c r="AV3" s="56" t="s">
        <v>235</v>
      </c>
      <c r="AW3" s="57" t="s">
        <v>236</v>
      </c>
      <c r="AX3" s="57" t="s">
        <v>237</v>
      </c>
      <c r="AY3" s="57" t="s">
        <v>238</v>
      </c>
      <c r="AZ3" s="58" t="s">
        <v>239</v>
      </c>
      <c r="BA3" s="487"/>
    </row>
    <row r="4" spans="1:55">
      <c r="A4" s="148" t="s">
        <v>339</v>
      </c>
      <c r="B4" s="149" t="s">
        <v>664</v>
      </c>
      <c r="C4" s="150">
        <v>47.840870000000002</v>
      </c>
      <c r="D4" s="151">
        <v>-122.06101200000001</v>
      </c>
      <c r="E4" s="88">
        <v>59.1</v>
      </c>
      <c r="F4" s="89">
        <v>0.56000000000000005</v>
      </c>
      <c r="G4" s="89">
        <v>17.850000000000001</v>
      </c>
      <c r="H4" s="89">
        <v>6.45</v>
      </c>
      <c r="I4" s="89">
        <v>0.09</v>
      </c>
      <c r="J4" s="89">
        <v>0.92</v>
      </c>
      <c r="K4" s="89">
        <v>5.41</v>
      </c>
      <c r="L4" s="89">
        <v>3.87</v>
      </c>
      <c r="M4" s="89">
        <v>0.65</v>
      </c>
      <c r="N4" s="89">
        <v>0.09</v>
      </c>
      <c r="O4" s="89">
        <v>95.04000000000002</v>
      </c>
      <c r="P4" s="90">
        <v>5.13</v>
      </c>
      <c r="Q4" s="59">
        <v>100.17</v>
      </c>
      <c r="R4" s="152">
        <v>7</v>
      </c>
      <c r="S4" s="153">
        <v>15.7</v>
      </c>
      <c r="T4" s="153">
        <v>2.04</v>
      </c>
      <c r="U4" s="153">
        <v>9.1999999999999993</v>
      </c>
      <c r="V4" s="153">
        <v>2.23</v>
      </c>
      <c r="W4" s="153">
        <v>0.82</v>
      </c>
      <c r="X4" s="153">
        <v>2.35</v>
      </c>
      <c r="Y4" s="153">
        <v>0.4</v>
      </c>
      <c r="Z4" s="153">
        <v>2.13</v>
      </c>
      <c r="AA4" s="153">
        <v>0.44</v>
      </c>
      <c r="AB4" s="153">
        <v>1.26</v>
      </c>
      <c r="AC4" s="153">
        <v>0.17</v>
      </c>
      <c r="AD4" s="153">
        <v>1.03</v>
      </c>
      <c r="AE4" s="153">
        <v>0.17</v>
      </c>
      <c r="AF4" s="153">
        <v>170</v>
      </c>
      <c r="AG4" s="153">
        <v>1.06</v>
      </c>
      <c r="AH4" s="153">
        <v>4.8</v>
      </c>
      <c r="AI4" s="153">
        <v>11.8</v>
      </c>
      <c r="AJ4" s="153">
        <v>2.6</v>
      </c>
      <c r="AK4" s="153">
        <v>0.3</v>
      </c>
      <c r="AL4" s="153">
        <v>0.39</v>
      </c>
      <c r="AM4" s="154"/>
      <c r="AN4" s="153">
        <v>11.3</v>
      </c>
      <c r="AO4" s="153">
        <v>3.09</v>
      </c>
      <c r="AP4" s="153">
        <v>268</v>
      </c>
      <c r="AQ4" s="155"/>
      <c r="AR4" s="153">
        <v>99</v>
      </c>
      <c r="AS4" s="153" t="s">
        <v>160</v>
      </c>
      <c r="AT4" s="153" t="s">
        <v>160</v>
      </c>
      <c r="AU4" s="156"/>
      <c r="AV4" s="157">
        <v>20</v>
      </c>
      <c r="AW4" s="157">
        <v>82</v>
      </c>
      <c r="AX4" s="157">
        <v>19.399999999999999</v>
      </c>
      <c r="AY4" s="149"/>
      <c r="AZ4" s="158"/>
      <c r="BA4" s="479" t="s">
        <v>645</v>
      </c>
      <c r="BB4" s="60"/>
      <c r="BC4" s="91"/>
    </row>
    <row r="5" spans="1:55">
      <c r="A5" s="148" t="s">
        <v>340</v>
      </c>
      <c r="B5" s="149" t="s">
        <v>652</v>
      </c>
      <c r="C5" s="150">
        <v>47.840870000000002</v>
      </c>
      <c r="D5" s="151">
        <v>-122.06101200000001</v>
      </c>
      <c r="E5" s="88">
        <v>63.3</v>
      </c>
      <c r="F5" s="89">
        <v>0.6</v>
      </c>
      <c r="G5" s="89">
        <v>17.8</v>
      </c>
      <c r="H5" s="89">
        <v>6.14</v>
      </c>
      <c r="I5" s="89">
        <v>0.05</v>
      </c>
      <c r="J5" s="89">
        <v>1.07</v>
      </c>
      <c r="K5" s="89">
        <v>4.66</v>
      </c>
      <c r="L5" s="89">
        <v>3.97</v>
      </c>
      <c r="M5" s="89">
        <v>0.75</v>
      </c>
      <c r="N5" s="89">
        <v>0.11</v>
      </c>
      <c r="O5" s="89">
        <v>98.519999999999982</v>
      </c>
      <c r="P5" s="89">
        <v>3.1</v>
      </c>
      <c r="Q5" s="59">
        <v>101.62</v>
      </c>
      <c r="R5" s="152">
        <v>9.8000000000000007</v>
      </c>
      <c r="S5" s="153">
        <v>20.9</v>
      </c>
      <c r="T5" s="153">
        <v>2.5099999999999998</v>
      </c>
      <c r="U5" s="153">
        <v>10.3</v>
      </c>
      <c r="V5" s="153">
        <v>2.1800000000000002</v>
      </c>
      <c r="W5" s="153">
        <v>0.79</v>
      </c>
      <c r="X5" s="153">
        <v>2.2200000000000002</v>
      </c>
      <c r="Y5" s="153">
        <v>0.34</v>
      </c>
      <c r="Z5" s="153">
        <v>1.77</v>
      </c>
      <c r="AA5" s="153">
        <v>0.3</v>
      </c>
      <c r="AB5" s="153">
        <v>0.84</v>
      </c>
      <c r="AC5" s="153">
        <v>0.13</v>
      </c>
      <c r="AD5" s="153">
        <v>0.84</v>
      </c>
      <c r="AE5" s="153">
        <v>0.12</v>
      </c>
      <c r="AF5" s="153">
        <v>209</v>
      </c>
      <c r="AG5" s="153">
        <v>1.59</v>
      </c>
      <c r="AH5" s="153">
        <v>6.4</v>
      </c>
      <c r="AI5" s="153">
        <v>9</v>
      </c>
      <c r="AJ5" s="153">
        <v>2.7</v>
      </c>
      <c r="AK5" s="153">
        <v>0.5</v>
      </c>
      <c r="AL5" s="153">
        <v>0.56999999999999995</v>
      </c>
      <c r="AM5" s="154"/>
      <c r="AN5" s="153">
        <v>13.3</v>
      </c>
      <c r="AO5" s="153">
        <v>3.05</v>
      </c>
      <c r="AP5" s="153">
        <v>287</v>
      </c>
      <c r="AQ5" s="155"/>
      <c r="AR5" s="153">
        <v>104</v>
      </c>
      <c r="AS5" s="153" t="s">
        <v>160</v>
      </c>
      <c r="AT5" s="153" t="s">
        <v>160</v>
      </c>
      <c r="AU5" s="156"/>
      <c r="AV5" s="157">
        <v>50</v>
      </c>
      <c r="AW5" s="157">
        <v>91</v>
      </c>
      <c r="AX5" s="157">
        <v>18.8</v>
      </c>
      <c r="AY5" s="149"/>
      <c r="AZ5" s="158"/>
      <c r="BA5" s="480"/>
      <c r="BB5" s="60"/>
      <c r="BC5" s="91"/>
    </row>
    <row r="6" spans="1:55">
      <c r="A6" s="148" t="s">
        <v>643</v>
      </c>
      <c r="B6" s="149" t="s">
        <v>338</v>
      </c>
      <c r="C6" s="150">
        <v>47.824595000000002</v>
      </c>
      <c r="D6" s="151">
        <v>-122.077091</v>
      </c>
      <c r="E6" s="88">
        <v>68</v>
      </c>
      <c r="F6" s="89">
        <v>0.16</v>
      </c>
      <c r="G6" s="89">
        <v>11.7</v>
      </c>
      <c r="H6" s="89">
        <v>1.0900000000000001</v>
      </c>
      <c r="I6" s="89">
        <v>0.01</v>
      </c>
      <c r="J6" s="89">
        <v>0.63</v>
      </c>
      <c r="K6" s="89">
        <v>3.17</v>
      </c>
      <c r="L6" s="89">
        <v>1.79</v>
      </c>
      <c r="M6" s="89">
        <v>0.5</v>
      </c>
      <c r="N6" s="89">
        <v>0.01</v>
      </c>
      <c r="O6" s="89">
        <v>87.11</v>
      </c>
      <c r="P6" s="90">
        <v>12.95</v>
      </c>
      <c r="Q6" s="61">
        <v>100.06</v>
      </c>
      <c r="R6" s="152">
        <v>17.100000000000001</v>
      </c>
      <c r="S6" s="153">
        <v>31.8</v>
      </c>
      <c r="T6" s="153">
        <v>3.53</v>
      </c>
      <c r="U6" s="153">
        <v>13.1</v>
      </c>
      <c r="V6" s="153">
        <v>2.81</v>
      </c>
      <c r="W6" s="153">
        <v>0.36</v>
      </c>
      <c r="X6" s="153">
        <v>2.62</v>
      </c>
      <c r="Y6" s="153">
        <v>0.43</v>
      </c>
      <c r="Z6" s="153">
        <v>2.77</v>
      </c>
      <c r="AA6" s="153">
        <v>0.59</v>
      </c>
      <c r="AB6" s="153">
        <v>1.8</v>
      </c>
      <c r="AC6" s="153">
        <v>0.27</v>
      </c>
      <c r="AD6" s="153">
        <v>1.82</v>
      </c>
      <c r="AE6" s="153">
        <v>0.28000000000000003</v>
      </c>
      <c r="AF6" s="153">
        <v>371</v>
      </c>
      <c r="AG6" s="153">
        <v>9.23</v>
      </c>
      <c r="AH6" s="153">
        <v>5.7</v>
      </c>
      <c r="AI6" s="153">
        <v>19.5</v>
      </c>
      <c r="AJ6" s="153">
        <v>3.8</v>
      </c>
      <c r="AK6" s="153">
        <v>0.7</v>
      </c>
      <c r="AL6" s="153">
        <v>3.53</v>
      </c>
      <c r="AM6" s="154"/>
      <c r="AN6" s="153">
        <v>28.7</v>
      </c>
      <c r="AO6" s="153">
        <v>6.33</v>
      </c>
      <c r="AP6" s="153">
        <v>141.5</v>
      </c>
      <c r="AQ6" s="155"/>
      <c r="AR6" s="153">
        <v>128</v>
      </c>
      <c r="AS6" s="153">
        <v>2</v>
      </c>
      <c r="AT6" s="153">
        <v>1</v>
      </c>
      <c r="AU6" s="156"/>
      <c r="AV6" s="157">
        <v>10</v>
      </c>
      <c r="AW6" s="157">
        <v>12</v>
      </c>
      <c r="AX6" s="157">
        <v>12.3</v>
      </c>
      <c r="AY6" s="149"/>
      <c r="AZ6" s="158"/>
      <c r="BA6" s="480"/>
      <c r="BB6" s="60"/>
      <c r="BC6" s="91"/>
    </row>
    <row r="7" spans="1:55">
      <c r="A7" s="148" t="s">
        <v>341</v>
      </c>
      <c r="B7" s="149" t="s">
        <v>664</v>
      </c>
      <c r="C7" s="150">
        <v>47.853625000000001</v>
      </c>
      <c r="D7" s="151">
        <v>-122.052922</v>
      </c>
      <c r="E7" s="88">
        <v>61.2</v>
      </c>
      <c r="F7" s="89">
        <v>0.64</v>
      </c>
      <c r="G7" s="89">
        <v>19.399999999999999</v>
      </c>
      <c r="H7" s="89">
        <v>5.01</v>
      </c>
      <c r="I7" s="89">
        <v>0.09</v>
      </c>
      <c r="J7" s="89">
        <v>1.63</v>
      </c>
      <c r="K7" s="89">
        <v>6.41</v>
      </c>
      <c r="L7" s="89">
        <v>4.2699999999999996</v>
      </c>
      <c r="M7" s="89">
        <v>0.79</v>
      </c>
      <c r="N7" s="89">
        <v>0.12</v>
      </c>
      <c r="O7" s="89">
        <v>99.62</v>
      </c>
      <c r="P7" s="89">
        <v>1.21</v>
      </c>
      <c r="Q7" s="59">
        <v>100.83</v>
      </c>
      <c r="R7" s="152">
        <v>9.1999999999999993</v>
      </c>
      <c r="S7" s="153">
        <v>20</v>
      </c>
      <c r="T7" s="153">
        <v>2.5499999999999998</v>
      </c>
      <c r="U7" s="153">
        <v>11</v>
      </c>
      <c r="V7" s="153">
        <v>2.65</v>
      </c>
      <c r="W7" s="153">
        <v>0.84</v>
      </c>
      <c r="X7" s="153">
        <v>2.5299999999999998</v>
      </c>
      <c r="Y7" s="153">
        <v>0.4</v>
      </c>
      <c r="Z7" s="153">
        <v>2.36</v>
      </c>
      <c r="AA7" s="153">
        <v>0.48</v>
      </c>
      <c r="AB7" s="153">
        <v>1.1399999999999999</v>
      </c>
      <c r="AC7" s="153">
        <v>0.16</v>
      </c>
      <c r="AD7" s="153">
        <v>1.26</v>
      </c>
      <c r="AE7" s="153">
        <v>0.19</v>
      </c>
      <c r="AF7" s="153">
        <v>186.5</v>
      </c>
      <c r="AG7" s="153">
        <v>1.4</v>
      </c>
      <c r="AH7" s="153">
        <v>5.6</v>
      </c>
      <c r="AI7" s="153">
        <v>11.8</v>
      </c>
      <c r="AJ7" s="153">
        <v>2.9</v>
      </c>
      <c r="AK7" s="153">
        <v>0.4</v>
      </c>
      <c r="AL7" s="153">
        <v>0.54</v>
      </c>
      <c r="AM7" s="154"/>
      <c r="AN7" s="153">
        <v>11.6</v>
      </c>
      <c r="AO7" s="153">
        <v>0.1</v>
      </c>
      <c r="AP7" s="153">
        <v>357</v>
      </c>
      <c r="AQ7" s="155"/>
      <c r="AR7" s="153">
        <v>110</v>
      </c>
      <c r="AS7" s="153" t="s">
        <v>160</v>
      </c>
      <c r="AT7" s="153" t="s">
        <v>160</v>
      </c>
      <c r="AU7" s="156"/>
      <c r="AV7" s="157">
        <v>30</v>
      </c>
      <c r="AW7" s="157">
        <v>91</v>
      </c>
      <c r="AX7" s="157">
        <v>20</v>
      </c>
      <c r="AY7" s="149"/>
      <c r="AZ7" s="158"/>
      <c r="BA7" s="480"/>
      <c r="BB7" s="60"/>
      <c r="BC7" s="91"/>
    </row>
    <row r="8" spans="1:55" ht="15" customHeight="1">
      <c r="A8" s="148" t="s">
        <v>342</v>
      </c>
      <c r="B8" s="149" t="s">
        <v>664</v>
      </c>
      <c r="C8" s="150">
        <v>47.851255000000002</v>
      </c>
      <c r="D8" s="151">
        <v>-122.059226</v>
      </c>
      <c r="E8" s="88">
        <v>59.6</v>
      </c>
      <c r="F8" s="89">
        <v>0.77</v>
      </c>
      <c r="G8" s="89">
        <v>18.399999999999999</v>
      </c>
      <c r="H8" s="89">
        <v>6.55</v>
      </c>
      <c r="I8" s="89">
        <v>0.1</v>
      </c>
      <c r="J8" s="89">
        <v>2.31</v>
      </c>
      <c r="K8" s="89">
        <v>6.15</v>
      </c>
      <c r="L8" s="89">
        <v>4</v>
      </c>
      <c r="M8" s="89">
        <v>0.73</v>
      </c>
      <c r="N8" s="89">
        <v>0.13</v>
      </c>
      <c r="O8" s="89">
        <v>98.8</v>
      </c>
      <c r="P8" s="90">
        <v>2.0299999999999998</v>
      </c>
      <c r="Q8" s="59">
        <v>100.83</v>
      </c>
      <c r="R8" s="152">
        <v>9.1999999999999993</v>
      </c>
      <c r="S8" s="153">
        <v>20.3</v>
      </c>
      <c r="T8" s="153">
        <v>2.57</v>
      </c>
      <c r="U8" s="153">
        <v>11.6</v>
      </c>
      <c r="V8" s="153">
        <v>2.5</v>
      </c>
      <c r="W8" s="153">
        <v>0.94</v>
      </c>
      <c r="X8" s="153">
        <v>2.7</v>
      </c>
      <c r="Y8" s="153">
        <v>0.38</v>
      </c>
      <c r="Z8" s="153">
        <v>2.2599999999999998</v>
      </c>
      <c r="AA8" s="153">
        <v>0.44</v>
      </c>
      <c r="AB8" s="153">
        <v>1.0900000000000001</v>
      </c>
      <c r="AC8" s="153">
        <v>0.16</v>
      </c>
      <c r="AD8" s="153">
        <v>1.3</v>
      </c>
      <c r="AE8" s="153">
        <v>0.15</v>
      </c>
      <c r="AF8" s="153">
        <v>175</v>
      </c>
      <c r="AG8" s="153">
        <v>1.29</v>
      </c>
      <c r="AH8" s="153">
        <v>6.1</v>
      </c>
      <c r="AI8" s="153">
        <v>11.6</v>
      </c>
      <c r="AJ8" s="153">
        <v>2.9</v>
      </c>
      <c r="AK8" s="153">
        <v>0.4</v>
      </c>
      <c r="AL8" s="153">
        <v>0.59</v>
      </c>
      <c r="AM8" s="154"/>
      <c r="AN8" s="153">
        <v>11.7</v>
      </c>
      <c r="AO8" s="153">
        <v>0.15</v>
      </c>
      <c r="AP8" s="153">
        <v>339</v>
      </c>
      <c r="AQ8" s="155"/>
      <c r="AR8" s="153">
        <v>110</v>
      </c>
      <c r="AS8" s="153">
        <v>1</v>
      </c>
      <c r="AT8" s="153" t="s">
        <v>160</v>
      </c>
      <c r="AU8" s="156"/>
      <c r="AV8" s="157">
        <v>30</v>
      </c>
      <c r="AW8" s="157">
        <v>113</v>
      </c>
      <c r="AX8" s="157">
        <v>20.100000000000001</v>
      </c>
      <c r="AY8" s="149"/>
      <c r="AZ8" s="158"/>
      <c r="BA8" s="480"/>
      <c r="BB8" s="60"/>
      <c r="BC8" s="91"/>
    </row>
    <row r="9" spans="1:55">
      <c r="A9" s="148" t="s">
        <v>343</v>
      </c>
      <c r="B9" s="149" t="s">
        <v>664</v>
      </c>
      <c r="C9" s="150">
        <v>47.838788000000001</v>
      </c>
      <c r="D9" s="151">
        <v>-122.054751</v>
      </c>
      <c r="E9" s="88">
        <v>63.6</v>
      </c>
      <c r="F9" s="89">
        <v>0.46</v>
      </c>
      <c r="G9" s="89">
        <v>16.95</v>
      </c>
      <c r="H9" s="89">
        <v>4.8600000000000003</v>
      </c>
      <c r="I9" s="89">
        <v>0.09</v>
      </c>
      <c r="J9" s="89">
        <v>0.78</v>
      </c>
      <c r="K9" s="89">
        <v>4.08</v>
      </c>
      <c r="L9" s="89">
        <v>3.79</v>
      </c>
      <c r="M9" s="89">
        <v>1</v>
      </c>
      <c r="N9" s="89">
        <v>0.08</v>
      </c>
      <c r="O9" s="89">
        <v>95.75</v>
      </c>
      <c r="P9" s="90">
        <v>3.94</v>
      </c>
      <c r="Q9" s="61">
        <v>99.69</v>
      </c>
      <c r="R9" s="152">
        <v>11.8</v>
      </c>
      <c r="S9" s="153">
        <v>23.6</v>
      </c>
      <c r="T9" s="153">
        <v>2.79</v>
      </c>
      <c r="U9" s="153">
        <v>11.2</v>
      </c>
      <c r="V9" s="153">
        <v>2.2599999999999998</v>
      </c>
      <c r="W9" s="153">
        <v>0.81</v>
      </c>
      <c r="X9" s="153">
        <v>2.1800000000000002</v>
      </c>
      <c r="Y9" s="153">
        <v>0.34</v>
      </c>
      <c r="Z9" s="153">
        <v>1.88</v>
      </c>
      <c r="AA9" s="153">
        <v>0.41</v>
      </c>
      <c r="AB9" s="153">
        <v>1.1499999999999999</v>
      </c>
      <c r="AC9" s="153">
        <v>0.18</v>
      </c>
      <c r="AD9" s="153">
        <v>1.23</v>
      </c>
      <c r="AE9" s="153">
        <v>0.2</v>
      </c>
      <c r="AF9" s="153">
        <v>224</v>
      </c>
      <c r="AG9" s="153">
        <v>2.36</v>
      </c>
      <c r="AH9" s="153">
        <v>7.3</v>
      </c>
      <c r="AI9" s="153">
        <v>10.8</v>
      </c>
      <c r="AJ9" s="153">
        <v>3.4</v>
      </c>
      <c r="AK9" s="153">
        <v>0.6</v>
      </c>
      <c r="AL9" s="153">
        <v>0.81</v>
      </c>
      <c r="AM9" s="154"/>
      <c r="AN9" s="153">
        <v>20.6</v>
      </c>
      <c r="AO9" s="153">
        <v>1.1299999999999999</v>
      </c>
      <c r="AP9" s="153">
        <v>282</v>
      </c>
      <c r="AQ9" s="155"/>
      <c r="AR9" s="153">
        <v>128</v>
      </c>
      <c r="AS9" s="153">
        <v>1</v>
      </c>
      <c r="AT9" s="153">
        <v>1</v>
      </c>
      <c r="AU9" s="156"/>
      <c r="AV9" s="157">
        <v>40</v>
      </c>
      <c r="AW9" s="157">
        <v>65</v>
      </c>
      <c r="AX9" s="157">
        <v>18.399999999999999</v>
      </c>
      <c r="AY9" s="149"/>
      <c r="AZ9" s="158"/>
      <c r="BA9" s="480"/>
      <c r="BB9" s="60"/>
      <c r="BC9" s="91"/>
    </row>
    <row r="10" spans="1:55">
      <c r="A10" s="148" t="s">
        <v>344</v>
      </c>
      <c r="B10" s="149" t="s">
        <v>664</v>
      </c>
      <c r="C10" s="150">
        <v>47.862018999999997</v>
      </c>
      <c r="D10" s="151">
        <v>-122.075656</v>
      </c>
      <c r="E10" s="88">
        <v>60</v>
      </c>
      <c r="F10" s="89">
        <v>0.56999999999999995</v>
      </c>
      <c r="G10" s="89">
        <v>18.7</v>
      </c>
      <c r="H10" s="89">
        <v>5.64</v>
      </c>
      <c r="I10" s="89">
        <v>0.13</v>
      </c>
      <c r="J10" s="89">
        <v>1.2</v>
      </c>
      <c r="K10" s="89">
        <v>5.83</v>
      </c>
      <c r="L10" s="89">
        <v>4.0599999999999996</v>
      </c>
      <c r="M10" s="89">
        <v>0.76</v>
      </c>
      <c r="N10" s="89">
        <v>0.11</v>
      </c>
      <c r="O10" s="89">
        <v>97.06</v>
      </c>
      <c r="P10" s="89">
        <v>4.3499999999999996</v>
      </c>
      <c r="Q10" s="59">
        <v>101.41</v>
      </c>
      <c r="R10" s="152">
        <v>8.5</v>
      </c>
      <c r="S10" s="153">
        <v>18.899999999999999</v>
      </c>
      <c r="T10" s="153">
        <v>2.33</v>
      </c>
      <c r="U10" s="153">
        <v>10.5</v>
      </c>
      <c r="V10" s="153">
        <v>2.1800000000000002</v>
      </c>
      <c r="W10" s="153">
        <v>0.79</v>
      </c>
      <c r="X10" s="153">
        <v>2.29</v>
      </c>
      <c r="Y10" s="153">
        <v>0.36</v>
      </c>
      <c r="Z10" s="153">
        <v>1.94</v>
      </c>
      <c r="AA10" s="153">
        <v>0.37</v>
      </c>
      <c r="AB10" s="153">
        <v>0.99</v>
      </c>
      <c r="AC10" s="153">
        <v>0.16</v>
      </c>
      <c r="AD10" s="153">
        <v>0.98</v>
      </c>
      <c r="AE10" s="153">
        <v>0.18</v>
      </c>
      <c r="AF10" s="153">
        <v>184.5</v>
      </c>
      <c r="AG10" s="153">
        <v>1.32</v>
      </c>
      <c r="AH10" s="153">
        <v>5.3</v>
      </c>
      <c r="AI10" s="153">
        <v>9.6999999999999993</v>
      </c>
      <c r="AJ10" s="153">
        <v>2.7</v>
      </c>
      <c r="AK10" s="153">
        <v>0.4</v>
      </c>
      <c r="AL10" s="153">
        <v>0.56000000000000005</v>
      </c>
      <c r="AM10" s="154"/>
      <c r="AN10" s="153">
        <v>12.4</v>
      </c>
      <c r="AO10" s="153">
        <v>0.12</v>
      </c>
      <c r="AP10" s="153">
        <v>329</v>
      </c>
      <c r="AQ10" s="155"/>
      <c r="AR10" s="153">
        <v>102</v>
      </c>
      <c r="AS10" s="153" t="s">
        <v>160</v>
      </c>
      <c r="AT10" s="153" t="s">
        <v>160</v>
      </c>
      <c r="AU10" s="156"/>
      <c r="AV10" s="157">
        <v>30</v>
      </c>
      <c r="AW10" s="157">
        <v>77</v>
      </c>
      <c r="AX10" s="157">
        <v>19.5</v>
      </c>
      <c r="AY10" s="149"/>
      <c r="AZ10" s="158"/>
      <c r="BA10" s="480"/>
      <c r="BB10" s="60"/>
      <c r="BC10" s="91"/>
    </row>
    <row r="11" spans="1:55">
      <c r="A11" s="148" t="s">
        <v>345</v>
      </c>
      <c r="B11" s="149" t="s">
        <v>664</v>
      </c>
      <c r="C11" s="150">
        <v>47.829585999999999</v>
      </c>
      <c r="D11" s="151">
        <v>-122.032331</v>
      </c>
      <c r="E11" s="88">
        <v>58.9</v>
      </c>
      <c r="F11" s="89">
        <v>0.72</v>
      </c>
      <c r="G11" s="89">
        <v>17.850000000000001</v>
      </c>
      <c r="H11" s="89">
        <v>6.72</v>
      </c>
      <c r="I11" s="89">
        <v>0.15</v>
      </c>
      <c r="J11" s="89">
        <v>3.5</v>
      </c>
      <c r="K11" s="89">
        <v>6.56</v>
      </c>
      <c r="L11" s="89">
        <v>4.0599999999999996</v>
      </c>
      <c r="M11" s="89">
        <v>0.35</v>
      </c>
      <c r="N11" s="89">
        <v>0.17</v>
      </c>
      <c r="O11" s="89">
        <v>99.06</v>
      </c>
      <c r="P11" s="89">
        <v>1.95</v>
      </c>
      <c r="Q11" s="59">
        <v>101.01</v>
      </c>
      <c r="R11" s="152">
        <v>18.399999999999999</v>
      </c>
      <c r="S11" s="153">
        <v>36.1</v>
      </c>
      <c r="T11" s="153">
        <v>4.21</v>
      </c>
      <c r="U11" s="153">
        <v>17</v>
      </c>
      <c r="V11" s="153">
        <v>3.32</v>
      </c>
      <c r="W11" s="153">
        <v>1.1299999999999999</v>
      </c>
      <c r="X11" s="153">
        <v>3.24</v>
      </c>
      <c r="Y11" s="153">
        <v>0.44</v>
      </c>
      <c r="Z11" s="153">
        <v>2.81</v>
      </c>
      <c r="AA11" s="153">
        <v>0.53</v>
      </c>
      <c r="AB11" s="153">
        <v>1.47</v>
      </c>
      <c r="AC11" s="153">
        <v>0.23</v>
      </c>
      <c r="AD11" s="153">
        <v>1.32</v>
      </c>
      <c r="AE11" s="153">
        <v>0.21</v>
      </c>
      <c r="AF11" s="153">
        <v>185</v>
      </c>
      <c r="AG11" s="153">
        <v>2.52</v>
      </c>
      <c r="AH11" s="153">
        <v>10.199999999999999</v>
      </c>
      <c r="AI11" s="153">
        <v>14.5</v>
      </c>
      <c r="AJ11" s="153">
        <v>3.8</v>
      </c>
      <c r="AK11" s="153">
        <v>0.7</v>
      </c>
      <c r="AL11" s="153">
        <v>0.8</v>
      </c>
      <c r="AM11" s="154"/>
      <c r="AN11" s="153">
        <v>9.3000000000000007</v>
      </c>
      <c r="AO11" s="153">
        <v>1.1299999999999999</v>
      </c>
      <c r="AP11" s="153">
        <v>385</v>
      </c>
      <c r="AQ11" s="155"/>
      <c r="AR11" s="153">
        <v>165</v>
      </c>
      <c r="AS11" s="153">
        <v>1</v>
      </c>
      <c r="AT11" s="153" t="s">
        <v>160</v>
      </c>
      <c r="AU11" s="156"/>
      <c r="AV11" s="157">
        <v>40</v>
      </c>
      <c r="AW11" s="157">
        <v>104</v>
      </c>
      <c r="AX11" s="157">
        <v>19.600000000000001</v>
      </c>
      <c r="AY11" s="149"/>
      <c r="AZ11" s="158"/>
      <c r="BA11" s="480"/>
      <c r="BB11" s="60"/>
      <c r="BC11" s="91"/>
    </row>
    <row r="12" spans="1:55">
      <c r="A12" s="148" t="s">
        <v>346</v>
      </c>
      <c r="B12" s="149" t="s">
        <v>664</v>
      </c>
      <c r="C12" s="150">
        <v>47.830634000000003</v>
      </c>
      <c r="D12" s="151">
        <v>-122.038595</v>
      </c>
      <c r="E12" s="88">
        <v>61.1</v>
      </c>
      <c r="F12" s="89">
        <v>0.48</v>
      </c>
      <c r="G12" s="89">
        <v>16.45</v>
      </c>
      <c r="H12" s="89">
        <v>5.4</v>
      </c>
      <c r="I12" s="89">
        <v>7.0000000000000007E-2</v>
      </c>
      <c r="J12" s="89">
        <v>3.03</v>
      </c>
      <c r="K12" s="89">
        <v>5.12</v>
      </c>
      <c r="L12" s="89">
        <v>3.4</v>
      </c>
      <c r="M12" s="89">
        <v>0.28999999999999998</v>
      </c>
      <c r="N12" s="89">
        <v>0.11</v>
      </c>
      <c r="O12" s="89">
        <v>95.510000000000019</v>
      </c>
      <c r="P12" s="89">
        <v>4.2300000000000004</v>
      </c>
      <c r="Q12" s="59">
        <v>99.74</v>
      </c>
      <c r="R12" s="152">
        <v>8</v>
      </c>
      <c r="S12" s="153">
        <v>17</v>
      </c>
      <c r="T12" s="153">
        <v>2.02</v>
      </c>
      <c r="U12" s="153">
        <v>9.1999999999999993</v>
      </c>
      <c r="V12" s="153">
        <v>2.04</v>
      </c>
      <c r="W12" s="153">
        <v>0.67</v>
      </c>
      <c r="X12" s="153">
        <v>2.1800000000000002</v>
      </c>
      <c r="Y12" s="153">
        <v>0.3</v>
      </c>
      <c r="Z12" s="153">
        <v>1.71</v>
      </c>
      <c r="AA12" s="153">
        <v>0.39</v>
      </c>
      <c r="AB12" s="153">
        <v>0.93</v>
      </c>
      <c r="AC12" s="153">
        <v>0.15</v>
      </c>
      <c r="AD12" s="153">
        <v>1</v>
      </c>
      <c r="AE12" s="153">
        <v>0.14000000000000001</v>
      </c>
      <c r="AF12" s="153">
        <v>185</v>
      </c>
      <c r="AG12" s="153">
        <v>1.44</v>
      </c>
      <c r="AH12" s="153">
        <v>5.6</v>
      </c>
      <c r="AI12" s="153">
        <v>10.3</v>
      </c>
      <c r="AJ12" s="153">
        <v>2.6</v>
      </c>
      <c r="AK12" s="153">
        <v>0.4</v>
      </c>
      <c r="AL12" s="153">
        <v>0.32</v>
      </c>
      <c r="AM12" s="154"/>
      <c r="AN12" s="153">
        <v>3.4</v>
      </c>
      <c r="AO12" s="153">
        <v>0.21</v>
      </c>
      <c r="AP12" s="153">
        <v>305</v>
      </c>
      <c r="AQ12" s="155"/>
      <c r="AR12" s="153">
        <v>103</v>
      </c>
      <c r="AS12" s="153" t="s">
        <v>160</v>
      </c>
      <c r="AT12" s="153" t="s">
        <v>160</v>
      </c>
      <c r="AU12" s="156"/>
      <c r="AV12" s="157">
        <v>20</v>
      </c>
      <c r="AW12" s="157">
        <v>53</v>
      </c>
      <c r="AX12" s="157">
        <v>18.100000000000001</v>
      </c>
      <c r="AY12" s="149"/>
      <c r="AZ12" s="158"/>
      <c r="BA12" s="480"/>
      <c r="BB12" s="60"/>
      <c r="BC12" s="91"/>
    </row>
    <row r="13" spans="1:55">
      <c r="A13" s="148" t="s">
        <v>347</v>
      </c>
      <c r="B13" s="149" t="s">
        <v>664</v>
      </c>
      <c r="C13" s="150">
        <v>47.838039999999999</v>
      </c>
      <c r="D13" s="151">
        <v>-122.05047</v>
      </c>
      <c r="E13" s="88">
        <v>60.8</v>
      </c>
      <c r="F13" s="89">
        <v>0.61</v>
      </c>
      <c r="G13" s="89">
        <v>18.75</v>
      </c>
      <c r="H13" s="89">
        <v>5.31</v>
      </c>
      <c r="I13" s="89">
        <v>0.06</v>
      </c>
      <c r="J13" s="89">
        <v>2.12</v>
      </c>
      <c r="K13" s="89">
        <v>6.31</v>
      </c>
      <c r="L13" s="89">
        <v>4.09</v>
      </c>
      <c r="M13" s="89">
        <v>0.7</v>
      </c>
      <c r="N13" s="89">
        <v>0.09</v>
      </c>
      <c r="O13" s="89">
        <v>98.910000000000025</v>
      </c>
      <c r="P13" s="89">
        <v>2.7</v>
      </c>
      <c r="Q13" s="59">
        <v>101.61</v>
      </c>
      <c r="R13" s="152">
        <v>8.1999999999999993</v>
      </c>
      <c r="S13" s="153">
        <v>18</v>
      </c>
      <c r="T13" s="153">
        <v>2.29</v>
      </c>
      <c r="U13" s="153">
        <v>10</v>
      </c>
      <c r="V13" s="153">
        <v>2.64</v>
      </c>
      <c r="W13" s="153">
        <v>0.84</v>
      </c>
      <c r="X13" s="153">
        <v>2.2599999999999998</v>
      </c>
      <c r="Y13" s="153">
        <v>0.3</v>
      </c>
      <c r="Z13" s="153">
        <v>1.77</v>
      </c>
      <c r="AA13" s="153">
        <v>0.31</v>
      </c>
      <c r="AB13" s="153">
        <v>0.95</v>
      </c>
      <c r="AC13" s="153">
        <v>0.14000000000000001</v>
      </c>
      <c r="AD13" s="153">
        <v>0.94</v>
      </c>
      <c r="AE13" s="153">
        <v>0.12</v>
      </c>
      <c r="AF13" s="153">
        <v>189</v>
      </c>
      <c r="AG13" s="153">
        <v>1.28</v>
      </c>
      <c r="AH13" s="153">
        <v>5.0999999999999996</v>
      </c>
      <c r="AI13" s="153">
        <v>9.5</v>
      </c>
      <c r="AJ13" s="153">
        <v>2.8</v>
      </c>
      <c r="AK13" s="153">
        <v>0.3</v>
      </c>
      <c r="AL13" s="153">
        <v>0.44</v>
      </c>
      <c r="AM13" s="154"/>
      <c r="AN13" s="153">
        <v>10.7</v>
      </c>
      <c r="AO13" s="153">
        <v>0.94</v>
      </c>
      <c r="AP13" s="153">
        <v>356</v>
      </c>
      <c r="AQ13" s="155"/>
      <c r="AR13" s="153">
        <v>98</v>
      </c>
      <c r="AS13" s="153" t="s">
        <v>160</v>
      </c>
      <c r="AT13" s="153" t="s">
        <v>160</v>
      </c>
      <c r="AU13" s="156"/>
      <c r="AV13" s="157">
        <v>40</v>
      </c>
      <c r="AW13" s="157">
        <v>86</v>
      </c>
      <c r="AX13" s="157">
        <v>19</v>
      </c>
      <c r="AY13" s="149"/>
      <c r="AZ13" s="158"/>
      <c r="BA13" s="480"/>
      <c r="BB13" s="60"/>
      <c r="BC13" s="91"/>
    </row>
    <row r="14" spans="1:55">
      <c r="A14" s="148" t="s">
        <v>348</v>
      </c>
      <c r="B14" s="149" t="s">
        <v>664</v>
      </c>
      <c r="C14" s="150">
        <v>47.843117999999997</v>
      </c>
      <c r="D14" s="151">
        <v>-122.054574</v>
      </c>
      <c r="E14" s="88">
        <v>59.4</v>
      </c>
      <c r="F14" s="89">
        <v>0.56999999999999995</v>
      </c>
      <c r="G14" s="89">
        <v>17.149999999999999</v>
      </c>
      <c r="H14" s="89">
        <v>6.38</v>
      </c>
      <c r="I14" s="89">
        <v>0.06</v>
      </c>
      <c r="J14" s="89">
        <v>1.68</v>
      </c>
      <c r="K14" s="89">
        <v>6.34</v>
      </c>
      <c r="L14" s="89">
        <v>3.46</v>
      </c>
      <c r="M14" s="89">
        <v>0.78</v>
      </c>
      <c r="N14" s="89">
        <v>0.12</v>
      </c>
      <c r="O14" s="89">
        <v>96.01</v>
      </c>
      <c r="P14" s="90">
        <v>3.78</v>
      </c>
      <c r="Q14" s="59">
        <v>99.79</v>
      </c>
      <c r="R14" s="152">
        <v>9.5</v>
      </c>
      <c r="S14" s="153">
        <v>20.2</v>
      </c>
      <c r="T14" s="153">
        <v>2.57</v>
      </c>
      <c r="U14" s="153">
        <v>10.6</v>
      </c>
      <c r="V14" s="153">
        <v>2.4700000000000002</v>
      </c>
      <c r="W14" s="153">
        <v>0.81</v>
      </c>
      <c r="X14" s="153">
        <v>2.33</v>
      </c>
      <c r="Y14" s="153">
        <v>0.34</v>
      </c>
      <c r="Z14" s="153">
        <v>1.93</v>
      </c>
      <c r="AA14" s="153">
        <v>0.41</v>
      </c>
      <c r="AB14" s="153">
        <v>1.1000000000000001</v>
      </c>
      <c r="AC14" s="153">
        <v>0.14000000000000001</v>
      </c>
      <c r="AD14" s="153">
        <v>0.87</v>
      </c>
      <c r="AE14" s="153">
        <v>0.17</v>
      </c>
      <c r="AF14" s="153">
        <v>196</v>
      </c>
      <c r="AG14" s="153">
        <v>1.58</v>
      </c>
      <c r="AH14" s="153">
        <v>5.7</v>
      </c>
      <c r="AI14" s="153">
        <v>10.4</v>
      </c>
      <c r="AJ14" s="153">
        <v>2.7</v>
      </c>
      <c r="AK14" s="153">
        <v>0.4</v>
      </c>
      <c r="AL14" s="153">
        <v>0.56000000000000005</v>
      </c>
      <c r="AM14" s="154"/>
      <c r="AN14" s="153">
        <v>13.5</v>
      </c>
      <c r="AO14" s="153">
        <v>0.43</v>
      </c>
      <c r="AP14" s="153">
        <v>292</v>
      </c>
      <c r="AQ14" s="155"/>
      <c r="AR14" s="153">
        <v>103</v>
      </c>
      <c r="AS14" s="153" t="s">
        <v>160</v>
      </c>
      <c r="AT14" s="153" t="s">
        <v>160</v>
      </c>
      <c r="AU14" s="156"/>
      <c r="AV14" s="157">
        <v>40</v>
      </c>
      <c r="AW14" s="157">
        <v>83</v>
      </c>
      <c r="AX14" s="157">
        <v>18.8</v>
      </c>
      <c r="AY14" s="149"/>
      <c r="AZ14" s="158"/>
      <c r="BA14" s="480"/>
      <c r="BB14" s="60"/>
      <c r="BC14" s="91"/>
    </row>
    <row r="15" spans="1:55">
      <c r="A15" s="148" t="s">
        <v>644</v>
      </c>
      <c r="B15" s="149" t="s">
        <v>664</v>
      </c>
      <c r="C15" s="150">
        <v>47.842700999999998</v>
      </c>
      <c r="D15" s="151">
        <v>-122.026133</v>
      </c>
      <c r="E15" s="88">
        <v>64.900000000000006</v>
      </c>
      <c r="F15" s="89">
        <v>0.73</v>
      </c>
      <c r="G15" s="89">
        <v>15.55</v>
      </c>
      <c r="H15" s="89">
        <v>5.07</v>
      </c>
      <c r="I15" s="89">
        <v>0.06</v>
      </c>
      <c r="J15" s="89">
        <v>1.51</v>
      </c>
      <c r="K15" s="89">
        <v>4.84</v>
      </c>
      <c r="L15" s="89">
        <v>3.38</v>
      </c>
      <c r="M15" s="89">
        <v>0.78</v>
      </c>
      <c r="N15" s="89">
        <v>0.18</v>
      </c>
      <c r="O15" s="89">
        <v>97.070000000000007</v>
      </c>
      <c r="P15" s="90">
        <v>4.49</v>
      </c>
      <c r="Q15" s="61">
        <v>101.56</v>
      </c>
      <c r="R15" s="152">
        <v>19.3</v>
      </c>
      <c r="S15" s="153">
        <v>40.799999999999997</v>
      </c>
      <c r="T15" s="153">
        <v>4.96</v>
      </c>
      <c r="U15" s="153">
        <v>19</v>
      </c>
      <c r="V15" s="153">
        <v>3.83</v>
      </c>
      <c r="W15" s="153">
        <v>1.18</v>
      </c>
      <c r="X15" s="153">
        <v>3.52</v>
      </c>
      <c r="Y15" s="153">
        <v>0.51</v>
      </c>
      <c r="Z15" s="153">
        <v>3.05</v>
      </c>
      <c r="AA15" s="153">
        <v>0.61</v>
      </c>
      <c r="AB15" s="153">
        <v>1.66</v>
      </c>
      <c r="AC15" s="153">
        <v>0.28999999999999998</v>
      </c>
      <c r="AD15" s="153">
        <v>1.57</v>
      </c>
      <c r="AE15" s="153">
        <v>0.25</v>
      </c>
      <c r="AF15" s="153">
        <v>290</v>
      </c>
      <c r="AG15" s="153">
        <v>3.09</v>
      </c>
      <c r="AH15" s="153">
        <v>11.8</v>
      </c>
      <c r="AI15" s="153">
        <v>17</v>
      </c>
      <c r="AJ15" s="153">
        <v>4.4000000000000004</v>
      </c>
      <c r="AK15" s="153">
        <v>0.8</v>
      </c>
      <c r="AL15" s="153">
        <v>0.94</v>
      </c>
      <c r="AM15" s="154"/>
      <c r="AN15" s="153">
        <v>8.1999999999999993</v>
      </c>
      <c r="AO15" s="153">
        <v>0.18</v>
      </c>
      <c r="AP15" s="153">
        <v>367</v>
      </c>
      <c r="AQ15" s="155"/>
      <c r="AR15" s="153">
        <v>176</v>
      </c>
      <c r="AS15" s="153">
        <v>1</v>
      </c>
      <c r="AT15" s="153">
        <v>1</v>
      </c>
      <c r="AU15" s="156"/>
      <c r="AV15" s="157">
        <v>30</v>
      </c>
      <c r="AW15" s="157">
        <v>66</v>
      </c>
      <c r="AX15" s="157">
        <v>18.8</v>
      </c>
      <c r="AY15" s="149"/>
      <c r="AZ15" s="158"/>
      <c r="BA15" s="480"/>
      <c r="BB15" s="60"/>
      <c r="BC15" s="91"/>
    </row>
    <row r="16" spans="1:55">
      <c r="A16" s="148" t="s">
        <v>350</v>
      </c>
      <c r="B16" s="149" t="s">
        <v>652</v>
      </c>
      <c r="C16" s="150">
        <v>47.841237</v>
      </c>
      <c r="D16" s="151">
        <v>-122.026387</v>
      </c>
      <c r="E16" s="88">
        <v>59.8</v>
      </c>
      <c r="F16" s="89">
        <v>0.56000000000000005</v>
      </c>
      <c r="G16" s="89">
        <v>17.600000000000001</v>
      </c>
      <c r="H16" s="89">
        <v>5.58</v>
      </c>
      <c r="I16" s="89">
        <v>0.03</v>
      </c>
      <c r="J16" s="89">
        <v>1.54</v>
      </c>
      <c r="K16" s="89">
        <v>5.86</v>
      </c>
      <c r="L16" s="89">
        <v>3.86</v>
      </c>
      <c r="M16" s="89">
        <v>0.54</v>
      </c>
      <c r="N16" s="89">
        <v>0.11</v>
      </c>
      <c r="O16" s="89">
        <v>95.55</v>
      </c>
      <c r="P16" s="90">
        <v>4.12</v>
      </c>
      <c r="Q16" s="61">
        <v>99.67</v>
      </c>
      <c r="R16" s="152">
        <v>12.5</v>
      </c>
      <c r="S16" s="153">
        <v>25</v>
      </c>
      <c r="T16" s="153">
        <v>3.06</v>
      </c>
      <c r="U16" s="153">
        <v>11.8</v>
      </c>
      <c r="V16" s="153">
        <v>2.48</v>
      </c>
      <c r="W16" s="153">
        <v>0.82</v>
      </c>
      <c r="X16" s="153">
        <v>2.29</v>
      </c>
      <c r="Y16" s="153">
        <v>0.35</v>
      </c>
      <c r="Z16" s="153">
        <v>1.87</v>
      </c>
      <c r="AA16" s="153">
        <v>0.38</v>
      </c>
      <c r="AB16" s="153">
        <v>1.08</v>
      </c>
      <c r="AC16" s="153">
        <v>0.15</v>
      </c>
      <c r="AD16" s="153">
        <v>0.88</v>
      </c>
      <c r="AE16" s="153">
        <v>0.14000000000000001</v>
      </c>
      <c r="AF16" s="153">
        <v>154</v>
      </c>
      <c r="AG16" s="153">
        <v>1.81</v>
      </c>
      <c r="AH16" s="153">
        <v>6.8</v>
      </c>
      <c r="AI16" s="153">
        <v>10.3</v>
      </c>
      <c r="AJ16" s="153">
        <v>3.2</v>
      </c>
      <c r="AK16" s="153">
        <v>0.5</v>
      </c>
      <c r="AL16" s="153">
        <v>0.65</v>
      </c>
      <c r="AM16" s="154"/>
      <c r="AN16" s="153">
        <v>8</v>
      </c>
      <c r="AO16" s="153">
        <v>0.2</v>
      </c>
      <c r="AP16" s="153">
        <v>403</v>
      </c>
      <c r="AQ16" s="155"/>
      <c r="AR16" s="153">
        <v>116</v>
      </c>
      <c r="AS16" s="153">
        <v>1</v>
      </c>
      <c r="AT16" s="153" t="s">
        <v>160</v>
      </c>
      <c r="AU16" s="156"/>
      <c r="AV16" s="157">
        <v>40</v>
      </c>
      <c r="AW16" s="157">
        <v>97</v>
      </c>
      <c r="AX16" s="157">
        <v>20</v>
      </c>
      <c r="AY16" s="149"/>
      <c r="AZ16" s="158"/>
      <c r="BA16" s="480"/>
      <c r="BB16" s="60"/>
      <c r="BC16" s="91"/>
    </row>
    <row r="17" spans="1:55">
      <c r="A17" s="148" t="s">
        <v>349</v>
      </c>
      <c r="B17" s="149" t="s">
        <v>664</v>
      </c>
      <c r="C17" s="150">
        <v>47.840930999999998</v>
      </c>
      <c r="D17" s="151">
        <v>-122.026528</v>
      </c>
      <c r="E17" s="88">
        <v>59.1</v>
      </c>
      <c r="F17" s="89">
        <v>0.57999999999999996</v>
      </c>
      <c r="G17" s="89">
        <v>18.05</v>
      </c>
      <c r="H17" s="89">
        <v>5.73</v>
      </c>
      <c r="I17" s="89">
        <v>7.0000000000000007E-2</v>
      </c>
      <c r="J17" s="89">
        <v>2.54</v>
      </c>
      <c r="K17" s="89">
        <v>6.09</v>
      </c>
      <c r="L17" s="89">
        <v>4.0599999999999996</v>
      </c>
      <c r="M17" s="89">
        <v>0.71</v>
      </c>
      <c r="N17" s="89">
        <v>0.12</v>
      </c>
      <c r="O17" s="89">
        <v>97.12</v>
      </c>
      <c r="P17" s="89">
        <v>4.5</v>
      </c>
      <c r="Q17" s="59">
        <v>101.62</v>
      </c>
      <c r="R17" s="152">
        <v>11.5</v>
      </c>
      <c r="S17" s="153">
        <v>22.8</v>
      </c>
      <c r="T17" s="153">
        <v>2.71</v>
      </c>
      <c r="U17" s="153">
        <v>10.9</v>
      </c>
      <c r="V17" s="153">
        <v>2.4900000000000002</v>
      </c>
      <c r="W17" s="153">
        <v>0.88</v>
      </c>
      <c r="X17" s="153">
        <v>2.2400000000000002</v>
      </c>
      <c r="Y17" s="153">
        <v>0.32</v>
      </c>
      <c r="Z17" s="153">
        <v>1.86</v>
      </c>
      <c r="AA17" s="153">
        <v>0.38</v>
      </c>
      <c r="AB17" s="153">
        <v>0.95</v>
      </c>
      <c r="AC17" s="153">
        <v>0.13</v>
      </c>
      <c r="AD17" s="153">
        <v>0.94</v>
      </c>
      <c r="AE17" s="153">
        <v>0.13</v>
      </c>
      <c r="AF17" s="153">
        <v>188.5</v>
      </c>
      <c r="AG17" s="153">
        <v>1.72</v>
      </c>
      <c r="AH17" s="153">
        <v>6.7</v>
      </c>
      <c r="AI17" s="153">
        <v>9.5</v>
      </c>
      <c r="AJ17" s="153">
        <v>3</v>
      </c>
      <c r="AK17" s="153">
        <v>0.5</v>
      </c>
      <c r="AL17" s="153">
        <v>0.66</v>
      </c>
      <c r="AM17" s="154"/>
      <c r="AN17" s="153">
        <v>10.7</v>
      </c>
      <c r="AO17" s="153">
        <v>0.08</v>
      </c>
      <c r="AP17" s="153">
        <v>346</v>
      </c>
      <c r="AQ17" s="155"/>
      <c r="AR17" s="153">
        <v>121</v>
      </c>
      <c r="AS17" s="153">
        <v>1</v>
      </c>
      <c r="AT17" s="153">
        <v>1</v>
      </c>
      <c r="AU17" s="156"/>
      <c r="AV17" s="157">
        <v>30</v>
      </c>
      <c r="AW17" s="157">
        <v>82</v>
      </c>
      <c r="AX17" s="157">
        <v>18.7</v>
      </c>
      <c r="AY17" s="149"/>
      <c r="AZ17" s="158"/>
      <c r="BA17" s="480"/>
      <c r="BB17" s="60"/>
      <c r="BC17" s="91"/>
    </row>
    <row r="18" spans="1:55">
      <c r="A18" s="148" t="s">
        <v>351</v>
      </c>
      <c r="B18" s="149" t="s">
        <v>652</v>
      </c>
      <c r="C18" s="150">
        <v>47.857810000000001</v>
      </c>
      <c r="D18" s="151">
        <v>-122.028469</v>
      </c>
      <c r="E18" s="88">
        <v>55.7</v>
      </c>
      <c r="F18" s="89">
        <v>0.61</v>
      </c>
      <c r="G18" s="89">
        <v>17.3</v>
      </c>
      <c r="H18" s="89">
        <v>6.24</v>
      </c>
      <c r="I18" s="89">
        <v>0.08</v>
      </c>
      <c r="J18" s="89">
        <v>2.63</v>
      </c>
      <c r="K18" s="89">
        <v>5.29</v>
      </c>
      <c r="L18" s="89">
        <v>3.2</v>
      </c>
      <c r="M18" s="89">
        <v>1.04</v>
      </c>
      <c r="N18" s="89">
        <v>0.18</v>
      </c>
      <c r="O18" s="89">
        <v>92.340000000000018</v>
      </c>
      <c r="P18" s="89">
        <v>7.61</v>
      </c>
      <c r="Q18" s="59">
        <v>99.95</v>
      </c>
      <c r="R18" s="152">
        <v>13.3</v>
      </c>
      <c r="S18" s="153">
        <v>28.8</v>
      </c>
      <c r="T18" s="153">
        <v>3.49</v>
      </c>
      <c r="U18" s="153">
        <v>15.4</v>
      </c>
      <c r="V18" s="153">
        <v>3.71</v>
      </c>
      <c r="W18" s="153">
        <v>1.02</v>
      </c>
      <c r="X18" s="153">
        <v>3.14</v>
      </c>
      <c r="Y18" s="153">
        <v>0.46</v>
      </c>
      <c r="Z18" s="153">
        <v>2.72</v>
      </c>
      <c r="AA18" s="153">
        <v>0.56000000000000005</v>
      </c>
      <c r="AB18" s="153">
        <v>1.47</v>
      </c>
      <c r="AC18" s="153">
        <v>0.19</v>
      </c>
      <c r="AD18" s="153">
        <v>1.35</v>
      </c>
      <c r="AE18" s="153">
        <v>0.23</v>
      </c>
      <c r="AF18" s="153">
        <v>247</v>
      </c>
      <c r="AG18" s="153">
        <v>1.85</v>
      </c>
      <c r="AH18" s="153">
        <v>8.6</v>
      </c>
      <c r="AI18" s="153">
        <v>14.8</v>
      </c>
      <c r="AJ18" s="153">
        <v>3.3</v>
      </c>
      <c r="AK18" s="153">
        <v>0.6</v>
      </c>
      <c r="AL18" s="153">
        <v>0.7</v>
      </c>
      <c r="AM18" s="154"/>
      <c r="AN18" s="153">
        <v>20.3</v>
      </c>
      <c r="AO18" s="153">
        <v>0.2</v>
      </c>
      <c r="AP18" s="153">
        <v>282</v>
      </c>
      <c r="AQ18" s="155"/>
      <c r="AR18" s="153">
        <v>135</v>
      </c>
      <c r="AS18" s="153" t="s">
        <v>160</v>
      </c>
      <c r="AT18" s="153" t="s">
        <v>160</v>
      </c>
      <c r="AU18" s="156"/>
      <c r="AV18" s="157">
        <v>40</v>
      </c>
      <c r="AW18" s="157">
        <v>73</v>
      </c>
      <c r="AX18" s="157">
        <v>19.3</v>
      </c>
      <c r="AY18" s="149"/>
      <c r="AZ18" s="158"/>
      <c r="BA18" s="480"/>
      <c r="BB18" s="60"/>
      <c r="BC18" s="91"/>
    </row>
    <row r="19" spans="1:55">
      <c r="A19" s="148" t="s">
        <v>352</v>
      </c>
      <c r="B19" s="149" t="s">
        <v>664</v>
      </c>
      <c r="C19" s="150">
        <v>47.857847</v>
      </c>
      <c r="D19" s="151">
        <v>-122.028442</v>
      </c>
      <c r="E19" s="88">
        <v>63.7</v>
      </c>
      <c r="F19" s="89">
        <v>0.7</v>
      </c>
      <c r="G19" s="89">
        <v>17.5</v>
      </c>
      <c r="H19" s="89">
        <v>4.8899999999999997</v>
      </c>
      <c r="I19" s="89">
        <v>7.0000000000000007E-2</v>
      </c>
      <c r="J19" s="89">
        <v>1.73</v>
      </c>
      <c r="K19" s="89">
        <v>4.66</v>
      </c>
      <c r="L19" s="89">
        <v>3.88</v>
      </c>
      <c r="M19" s="89">
        <v>0.88</v>
      </c>
      <c r="N19" s="89">
        <v>0.18</v>
      </c>
      <c r="O19" s="89">
        <v>98.27000000000001</v>
      </c>
      <c r="P19" s="89">
        <v>2.44</v>
      </c>
      <c r="Q19" s="59">
        <v>100.71</v>
      </c>
      <c r="R19" s="152">
        <v>18</v>
      </c>
      <c r="S19" s="153">
        <v>37.4</v>
      </c>
      <c r="T19" s="153">
        <v>4.42</v>
      </c>
      <c r="U19" s="153">
        <v>18.5</v>
      </c>
      <c r="V19" s="153">
        <v>4</v>
      </c>
      <c r="W19" s="153">
        <v>1.1299999999999999</v>
      </c>
      <c r="X19" s="153">
        <v>3.66</v>
      </c>
      <c r="Y19" s="153">
        <v>0.62</v>
      </c>
      <c r="Z19" s="153">
        <v>3.49</v>
      </c>
      <c r="AA19" s="153">
        <v>0.72</v>
      </c>
      <c r="AB19" s="153">
        <v>1.85</v>
      </c>
      <c r="AC19" s="153">
        <v>0.3</v>
      </c>
      <c r="AD19" s="153">
        <v>1.95</v>
      </c>
      <c r="AE19" s="153">
        <v>0.28999999999999998</v>
      </c>
      <c r="AF19" s="153">
        <v>316</v>
      </c>
      <c r="AG19" s="153">
        <v>2.36</v>
      </c>
      <c r="AH19" s="153">
        <v>9.6</v>
      </c>
      <c r="AI19" s="153">
        <v>18.399999999999999</v>
      </c>
      <c r="AJ19" s="153">
        <v>3.8</v>
      </c>
      <c r="AK19" s="153">
        <v>0.7</v>
      </c>
      <c r="AL19" s="153">
        <v>0.83</v>
      </c>
      <c r="AM19" s="154"/>
      <c r="AN19" s="153">
        <v>15.5</v>
      </c>
      <c r="AO19" s="153">
        <v>7.0000000000000007E-2</v>
      </c>
      <c r="AP19" s="153">
        <v>290</v>
      </c>
      <c r="AQ19" s="155"/>
      <c r="AR19" s="153">
        <v>152</v>
      </c>
      <c r="AS19" s="153">
        <v>1</v>
      </c>
      <c r="AT19" s="153" t="s">
        <v>160</v>
      </c>
      <c r="AU19" s="156"/>
      <c r="AV19" s="157">
        <v>40</v>
      </c>
      <c r="AW19" s="157">
        <v>109</v>
      </c>
      <c r="AX19" s="157">
        <v>21.6</v>
      </c>
      <c r="AY19" s="149"/>
      <c r="AZ19" s="158"/>
      <c r="BA19" s="480"/>
      <c r="BB19" s="60"/>
      <c r="BC19" s="91"/>
    </row>
    <row r="20" spans="1:55">
      <c r="A20" s="148" t="s">
        <v>353</v>
      </c>
      <c r="B20" s="149" t="s">
        <v>664</v>
      </c>
      <c r="C20" s="150">
        <v>47.837076000000003</v>
      </c>
      <c r="D20" s="151">
        <v>-122.05206099999999</v>
      </c>
      <c r="E20" s="88">
        <v>59.5</v>
      </c>
      <c r="F20" s="89">
        <v>0.55000000000000004</v>
      </c>
      <c r="G20" s="89">
        <v>17.350000000000001</v>
      </c>
      <c r="H20" s="89">
        <v>7.68</v>
      </c>
      <c r="I20" s="89">
        <v>0.08</v>
      </c>
      <c r="J20" s="89">
        <v>1.04</v>
      </c>
      <c r="K20" s="89">
        <v>4.87</v>
      </c>
      <c r="L20" s="89">
        <v>3.88</v>
      </c>
      <c r="M20" s="89">
        <v>0.84</v>
      </c>
      <c r="N20" s="89">
        <v>0.1</v>
      </c>
      <c r="O20" s="89">
        <v>95.95</v>
      </c>
      <c r="P20" s="89">
        <v>4.75</v>
      </c>
      <c r="Q20" s="59">
        <v>100.7</v>
      </c>
      <c r="R20" s="152">
        <v>9.5</v>
      </c>
      <c r="S20" s="153">
        <v>19.8</v>
      </c>
      <c r="T20" s="153">
        <v>2.48</v>
      </c>
      <c r="U20" s="153">
        <v>11.1</v>
      </c>
      <c r="V20" s="153">
        <v>2.44</v>
      </c>
      <c r="W20" s="153">
        <v>0.85</v>
      </c>
      <c r="X20" s="153">
        <v>2.59</v>
      </c>
      <c r="Y20" s="153">
        <v>0.33</v>
      </c>
      <c r="Z20" s="153">
        <v>2.0499999999999998</v>
      </c>
      <c r="AA20" s="153">
        <v>0.38</v>
      </c>
      <c r="AB20" s="153">
        <v>1.08</v>
      </c>
      <c r="AC20" s="153">
        <v>0.14000000000000001</v>
      </c>
      <c r="AD20" s="153">
        <v>1.03</v>
      </c>
      <c r="AE20" s="153">
        <v>0.15</v>
      </c>
      <c r="AF20" s="153">
        <v>191.5</v>
      </c>
      <c r="AG20" s="153">
        <v>1.6</v>
      </c>
      <c r="AH20" s="153">
        <v>5.5</v>
      </c>
      <c r="AI20" s="153">
        <v>10.6</v>
      </c>
      <c r="AJ20" s="153">
        <v>3</v>
      </c>
      <c r="AK20" s="153">
        <v>0.4</v>
      </c>
      <c r="AL20" s="153">
        <v>0.48</v>
      </c>
      <c r="AM20" s="154"/>
      <c r="AN20" s="153">
        <v>12.8</v>
      </c>
      <c r="AO20" s="153">
        <v>0.92</v>
      </c>
      <c r="AP20" s="153">
        <v>281</v>
      </c>
      <c r="AQ20" s="155"/>
      <c r="AR20" s="153">
        <v>107</v>
      </c>
      <c r="AS20" s="153">
        <v>1</v>
      </c>
      <c r="AT20" s="153" t="s">
        <v>160</v>
      </c>
      <c r="AU20" s="156"/>
      <c r="AV20" s="157">
        <v>30</v>
      </c>
      <c r="AW20" s="157">
        <v>77</v>
      </c>
      <c r="AX20" s="157">
        <v>19.7</v>
      </c>
      <c r="AY20" s="149"/>
      <c r="AZ20" s="158"/>
      <c r="BA20" s="480"/>
      <c r="BB20" s="60"/>
      <c r="BC20" s="91"/>
    </row>
    <row r="21" spans="1:55">
      <c r="A21" s="148" t="s">
        <v>354</v>
      </c>
      <c r="B21" s="149" t="s">
        <v>652</v>
      </c>
      <c r="C21" s="150">
        <v>47.837141000000003</v>
      </c>
      <c r="D21" s="151">
        <v>-122.052153</v>
      </c>
      <c r="E21" s="92">
        <v>56.7</v>
      </c>
      <c r="F21" s="93">
        <v>0.54</v>
      </c>
      <c r="G21" s="93">
        <v>17.399999999999999</v>
      </c>
      <c r="H21" s="93">
        <v>7.99</v>
      </c>
      <c r="I21" s="93">
        <v>0.11</v>
      </c>
      <c r="J21" s="93">
        <v>1.01</v>
      </c>
      <c r="K21" s="93">
        <v>5.42</v>
      </c>
      <c r="L21" s="93">
        <v>3.82</v>
      </c>
      <c r="M21" s="93">
        <v>0.85</v>
      </c>
      <c r="N21" s="93">
        <v>0.1</v>
      </c>
      <c r="O21" s="93">
        <v>93.999999999999986</v>
      </c>
      <c r="P21" s="94">
        <v>5.51</v>
      </c>
      <c r="Q21" s="61">
        <v>99.51</v>
      </c>
      <c r="R21" s="152">
        <v>9.3000000000000007</v>
      </c>
      <c r="S21" s="153">
        <v>19.7</v>
      </c>
      <c r="T21" s="153">
        <v>2.4300000000000002</v>
      </c>
      <c r="U21" s="153">
        <v>10.7</v>
      </c>
      <c r="V21" s="153">
        <v>2.41</v>
      </c>
      <c r="W21" s="153">
        <v>0.8</v>
      </c>
      <c r="X21" s="153">
        <v>2.3199999999999998</v>
      </c>
      <c r="Y21" s="153">
        <v>0.35</v>
      </c>
      <c r="Z21" s="153">
        <v>2.06</v>
      </c>
      <c r="AA21" s="153">
        <v>0.42</v>
      </c>
      <c r="AB21" s="153">
        <v>1.1000000000000001</v>
      </c>
      <c r="AC21" s="153">
        <v>0.17</v>
      </c>
      <c r="AD21" s="153">
        <v>1.04</v>
      </c>
      <c r="AE21" s="153">
        <v>0.17</v>
      </c>
      <c r="AF21" s="153">
        <v>184.5</v>
      </c>
      <c r="AG21" s="153">
        <v>1.5</v>
      </c>
      <c r="AH21" s="153">
        <v>5.3</v>
      </c>
      <c r="AI21" s="153">
        <v>11.3</v>
      </c>
      <c r="AJ21" s="153">
        <v>2.8</v>
      </c>
      <c r="AK21" s="153">
        <v>0.4</v>
      </c>
      <c r="AL21" s="153">
        <v>0.45</v>
      </c>
      <c r="AM21" s="154"/>
      <c r="AN21" s="153">
        <v>12.9</v>
      </c>
      <c r="AO21" s="153">
        <v>1.02</v>
      </c>
      <c r="AP21" s="153">
        <v>281</v>
      </c>
      <c r="AQ21" s="155"/>
      <c r="AR21" s="153">
        <v>104</v>
      </c>
      <c r="AS21" s="153">
        <v>1</v>
      </c>
      <c r="AT21" s="153" t="s">
        <v>160</v>
      </c>
      <c r="AU21" s="156"/>
      <c r="AV21" s="157">
        <v>20</v>
      </c>
      <c r="AW21" s="157">
        <v>78</v>
      </c>
      <c r="AX21" s="157">
        <v>20</v>
      </c>
      <c r="AY21" s="149"/>
      <c r="AZ21" s="158"/>
      <c r="BA21" s="480"/>
      <c r="BB21" s="60"/>
      <c r="BC21" s="91"/>
    </row>
    <row r="22" spans="1:55">
      <c r="A22" s="148" t="s">
        <v>355</v>
      </c>
      <c r="B22" s="149" t="s">
        <v>664</v>
      </c>
      <c r="C22" s="150">
        <v>47.829911000000003</v>
      </c>
      <c r="D22" s="151">
        <v>-122.03043700000001</v>
      </c>
      <c r="E22" s="88">
        <v>56.5</v>
      </c>
      <c r="F22" s="89">
        <v>0.74</v>
      </c>
      <c r="G22" s="89">
        <v>18.05</v>
      </c>
      <c r="H22" s="89">
        <v>5.97</v>
      </c>
      <c r="I22" s="89">
        <v>0.09</v>
      </c>
      <c r="J22" s="89">
        <v>2.39</v>
      </c>
      <c r="K22" s="89">
        <v>5.27</v>
      </c>
      <c r="L22" s="89">
        <v>4.1399999999999997</v>
      </c>
      <c r="M22" s="89">
        <v>1.0900000000000001</v>
      </c>
      <c r="N22" s="89">
        <v>0.18</v>
      </c>
      <c r="O22" s="89">
        <v>94.490000000000009</v>
      </c>
      <c r="P22" s="90">
        <v>4.29</v>
      </c>
      <c r="Q22" s="61">
        <v>98.78</v>
      </c>
      <c r="R22" s="152">
        <v>18.8</v>
      </c>
      <c r="S22" s="153">
        <v>37.5</v>
      </c>
      <c r="T22" s="153">
        <v>4.3600000000000003</v>
      </c>
      <c r="U22" s="153">
        <v>17.2</v>
      </c>
      <c r="V22" s="153">
        <v>3.67</v>
      </c>
      <c r="W22" s="153">
        <v>1.08</v>
      </c>
      <c r="X22" s="153">
        <v>3.16</v>
      </c>
      <c r="Y22" s="153">
        <v>0.51</v>
      </c>
      <c r="Z22" s="153">
        <v>2.69</v>
      </c>
      <c r="AA22" s="153">
        <v>0.6</v>
      </c>
      <c r="AB22" s="153">
        <v>1.4</v>
      </c>
      <c r="AC22" s="153">
        <v>0.18</v>
      </c>
      <c r="AD22" s="153">
        <v>1.36</v>
      </c>
      <c r="AE22" s="153">
        <v>0.18</v>
      </c>
      <c r="AF22" s="153">
        <v>212</v>
      </c>
      <c r="AG22" s="153">
        <v>2.79</v>
      </c>
      <c r="AH22" s="153">
        <v>10.9</v>
      </c>
      <c r="AI22" s="153">
        <v>12.8</v>
      </c>
      <c r="AJ22" s="153">
        <v>4.2</v>
      </c>
      <c r="AK22" s="153">
        <v>0.7</v>
      </c>
      <c r="AL22" s="153">
        <v>0.95</v>
      </c>
      <c r="AM22" s="154"/>
      <c r="AN22" s="153">
        <v>16.600000000000001</v>
      </c>
      <c r="AO22" s="153">
        <v>0.14000000000000001</v>
      </c>
      <c r="AP22" s="153">
        <v>375</v>
      </c>
      <c r="AQ22" s="155"/>
      <c r="AR22" s="153">
        <v>170</v>
      </c>
      <c r="AS22" s="153">
        <v>1</v>
      </c>
      <c r="AT22" s="153" t="s">
        <v>160</v>
      </c>
      <c r="AU22" s="156"/>
      <c r="AV22" s="157">
        <v>50</v>
      </c>
      <c r="AW22" s="157">
        <v>120</v>
      </c>
      <c r="AX22" s="157">
        <v>20.9</v>
      </c>
      <c r="AY22" s="149"/>
      <c r="AZ22" s="158"/>
      <c r="BA22" s="481"/>
      <c r="BB22" s="60"/>
      <c r="BC22" s="91"/>
    </row>
    <row r="23" spans="1:55">
      <c r="A23" s="159" t="s">
        <v>317</v>
      </c>
      <c r="B23" s="171" t="s">
        <v>660</v>
      </c>
      <c r="C23" s="160">
        <v>47.438277790000001</v>
      </c>
      <c r="D23" s="161">
        <v>-121.78122612999999</v>
      </c>
      <c r="E23" s="162">
        <v>56.919539999999998</v>
      </c>
      <c r="F23" s="163">
        <v>1.11568</v>
      </c>
      <c r="G23" s="163">
        <v>16.653300000000002</v>
      </c>
      <c r="H23" s="163">
        <v>6.7471699999999997</v>
      </c>
      <c r="I23" s="163">
        <v>0.13086</v>
      </c>
      <c r="J23" s="163">
        <v>2.5695000000000001</v>
      </c>
      <c r="K23" s="163">
        <v>4.7940099999999992</v>
      </c>
      <c r="L23" s="163">
        <v>3.7145100000000002</v>
      </c>
      <c r="M23" s="163">
        <v>0.65327000000000002</v>
      </c>
      <c r="N23" s="163">
        <v>0.24572000000000002</v>
      </c>
      <c r="O23" s="163">
        <v>93.543570000000003</v>
      </c>
      <c r="P23" s="163">
        <v>5.9994103773584744</v>
      </c>
      <c r="Q23" s="164">
        <v>99.542980377358475</v>
      </c>
      <c r="R23" s="165">
        <v>15.545927884463445</v>
      </c>
      <c r="S23" s="166">
        <v>33.96927592950307</v>
      </c>
      <c r="T23" s="166">
        <v>4.7474589400042015</v>
      </c>
      <c r="U23" s="166">
        <v>10.693331154367858</v>
      </c>
      <c r="V23" s="166">
        <v>4.8324011983767798</v>
      </c>
      <c r="W23" s="166">
        <v>1.5173884251972756</v>
      </c>
      <c r="X23" s="166">
        <v>4.6650874061205814</v>
      </c>
      <c r="Y23" s="166">
        <v>0.77793164920637181</v>
      </c>
      <c r="Z23" s="166">
        <v>4.7936294139502467</v>
      </c>
      <c r="AA23" s="166">
        <v>0.93724914065669618</v>
      </c>
      <c r="AB23" s="166">
        <v>2.4949138954386139</v>
      </c>
      <c r="AC23" s="166">
        <v>0.36114543547111855</v>
      </c>
      <c r="AD23" s="166">
        <v>2.2135223763394922</v>
      </c>
      <c r="AE23" s="166">
        <v>0.34284401503460948</v>
      </c>
      <c r="AF23" s="167">
        <v>173.74564557967474</v>
      </c>
      <c r="AG23" s="166">
        <v>1.9835667764085769</v>
      </c>
      <c r="AH23" s="166">
        <v>10.693331154367858</v>
      </c>
      <c r="AI23" s="167">
        <v>23.035547537914685</v>
      </c>
      <c r="AJ23" s="167">
        <v>4.3499721777801161</v>
      </c>
      <c r="AK23" s="166">
        <v>0.76157644178617678</v>
      </c>
      <c r="AL23" s="166">
        <v>0.58509966023489968</v>
      </c>
      <c r="AM23" s="166">
        <v>2.2923126343891833</v>
      </c>
      <c r="AN23" s="167">
        <v>9.3585617074184491</v>
      </c>
      <c r="AO23" s="166">
        <v>0.34323306989048669</v>
      </c>
      <c r="AP23" s="167">
        <v>217.83415963667437</v>
      </c>
      <c r="AQ23" s="168">
        <v>16.147967255758719</v>
      </c>
      <c r="AR23" s="167">
        <v>164.28151757044222</v>
      </c>
      <c r="AS23" s="167"/>
      <c r="AT23" s="167"/>
      <c r="AU23" s="167">
        <v>7.6554170661553211</v>
      </c>
      <c r="AV23" s="167">
        <v>16.600000000000001</v>
      </c>
      <c r="AW23" s="167">
        <v>127.4</v>
      </c>
      <c r="AX23" s="167">
        <v>18.7</v>
      </c>
      <c r="AY23" s="167">
        <v>123.8</v>
      </c>
      <c r="AZ23" s="169">
        <v>81.5</v>
      </c>
      <c r="BA23" s="488" t="s">
        <v>310</v>
      </c>
    </row>
    <row r="24" spans="1:55">
      <c r="A24" s="159" t="s">
        <v>316</v>
      </c>
      <c r="B24" s="171" t="s">
        <v>660</v>
      </c>
      <c r="C24" s="160">
        <v>47.435875500000002</v>
      </c>
      <c r="D24" s="161">
        <v>-121.77892362</v>
      </c>
      <c r="E24" s="162">
        <v>53.579895</v>
      </c>
      <c r="F24" s="163">
        <v>1.0549550000000001</v>
      </c>
      <c r="G24" s="163">
        <v>18.339465000000001</v>
      </c>
      <c r="H24" s="163">
        <v>6.5678900000000002</v>
      </c>
      <c r="I24" s="163">
        <v>9.1275000000000009E-2</v>
      </c>
      <c r="J24" s="163">
        <v>2.1881349999999999</v>
      </c>
      <c r="K24" s="163">
        <v>8.6147849999999995</v>
      </c>
      <c r="L24" s="163">
        <v>3.72777</v>
      </c>
      <c r="M24" s="163">
        <v>0.23986000000000002</v>
      </c>
      <c r="N24" s="163">
        <v>0.18931999999999999</v>
      </c>
      <c r="O24" s="163">
        <v>94.593360000000004</v>
      </c>
      <c r="P24" s="163">
        <v>4.8596493142884132</v>
      </c>
      <c r="Q24" s="164">
        <v>99.453009314288423</v>
      </c>
      <c r="R24" s="165">
        <v>11.64785242915832</v>
      </c>
      <c r="S24" s="166">
        <v>25.177658796906442</v>
      </c>
      <c r="T24" s="166">
        <v>3.3971954352215192</v>
      </c>
      <c r="U24" s="166">
        <v>7.5865023347220228</v>
      </c>
      <c r="V24" s="166">
        <v>3.7270232757344166</v>
      </c>
      <c r="W24" s="166">
        <v>1.3026225003341989</v>
      </c>
      <c r="X24" s="166">
        <v>3.9301552567642917</v>
      </c>
      <c r="Y24" s="166">
        <v>0.65220642654953198</v>
      </c>
      <c r="Z24" s="166">
        <v>3.9914872487621826</v>
      </c>
      <c r="AA24" s="166">
        <v>0.80393808794143407</v>
      </c>
      <c r="AB24" s="166">
        <v>2.140120611426604</v>
      </c>
      <c r="AC24" s="166">
        <v>0.30778884429300624</v>
      </c>
      <c r="AD24" s="166">
        <v>1.884437278012157</v>
      </c>
      <c r="AE24" s="166">
        <v>0.29527261183034453</v>
      </c>
      <c r="AF24" s="167">
        <v>49.979607960823785</v>
      </c>
      <c r="AG24" s="166">
        <v>1.3908685916794421</v>
      </c>
      <c r="AH24" s="166">
        <v>7.5865023347220228</v>
      </c>
      <c r="AI24" s="167">
        <v>20.635276808108937</v>
      </c>
      <c r="AJ24" s="167">
        <v>3.3567245249488549</v>
      </c>
      <c r="AK24" s="166">
        <v>0.54444376273801909</v>
      </c>
      <c r="AL24" s="166">
        <v>0.47369180334098981</v>
      </c>
      <c r="AM24" s="166">
        <v>2.0197967972718551</v>
      </c>
      <c r="AN24" s="167">
        <v>4.8038253330914999</v>
      </c>
      <c r="AO24" s="166">
        <v>0.37516775026878901</v>
      </c>
      <c r="AP24" s="167">
        <v>257.71940181143827</v>
      </c>
      <c r="AQ24" s="168">
        <v>16.039289856024993</v>
      </c>
      <c r="AR24" s="167">
        <v>120.96888842258232</v>
      </c>
      <c r="AS24" s="167"/>
      <c r="AT24" s="167"/>
      <c r="AU24" s="167">
        <v>13.584851390220518</v>
      </c>
      <c r="AV24" s="167">
        <v>13.5</v>
      </c>
      <c r="AW24" s="167">
        <v>210.45</v>
      </c>
      <c r="AX24" s="167">
        <v>21.65</v>
      </c>
      <c r="AY24" s="167">
        <v>125.05</v>
      </c>
      <c r="AZ24" s="169">
        <v>70.2</v>
      </c>
      <c r="BA24" s="489"/>
    </row>
    <row r="25" spans="1:55">
      <c r="A25" s="159" t="s">
        <v>328</v>
      </c>
      <c r="B25" s="171" t="s">
        <v>663</v>
      </c>
      <c r="C25" s="160">
        <v>47.433305789999999</v>
      </c>
      <c r="D25" s="161">
        <v>-121.79746124</v>
      </c>
      <c r="E25" s="162">
        <v>57.102230000000006</v>
      </c>
      <c r="F25" s="163">
        <v>1.47217</v>
      </c>
      <c r="G25" s="163">
        <v>16.194010000000002</v>
      </c>
      <c r="H25" s="163">
        <v>8.0358199999999993</v>
      </c>
      <c r="I25" s="163">
        <v>9.9629999999999996E-2</v>
      </c>
      <c r="J25" s="163">
        <v>2.4635100000000003</v>
      </c>
      <c r="K25" s="163">
        <v>4.9473500000000001</v>
      </c>
      <c r="L25" s="163">
        <v>4.3761600000000005</v>
      </c>
      <c r="M25" s="163">
        <v>0.28194000000000002</v>
      </c>
      <c r="N25" s="163">
        <v>0.30036000000000002</v>
      </c>
      <c r="O25" s="163">
        <v>95.27319</v>
      </c>
      <c r="P25" s="163">
        <v>3.8486181709452647</v>
      </c>
      <c r="Q25" s="164">
        <v>99.121808170945258</v>
      </c>
      <c r="R25" s="165">
        <v>23.331889630586367</v>
      </c>
      <c r="S25" s="166">
        <v>48.5283489197164</v>
      </c>
      <c r="T25" s="166">
        <v>6.2372200544430569</v>
      </c>
      <c r="U25" s="166">
        <v>25.744269982831433</v>
      </c>
      <c r="V25" s="166">
        <v>6.0655250358494337</v>
      </c>
      <c r="W25" s="166">
        <v>1.7615665936239029</v>
      </c>
      <c r="X25" s="166">
        <v>6.1125739690781984</v>
      </c>
      <c r="Y25" s="166">
        <v>1.0150714523251887</v>
      </c>
      <c r="Z25" s="166">
        <v>6.0805756758736704</v>
      </c>
      <c r="AA25" s="166">
        <v>1.2262053277689104</v>
      </c>
      <c r="AB25" s="166">
        <v>3.3105648313599136</v>
      </c>
      <c r="AC25" s="166">
        <v>0.47696019515074312</v>
      </c>
      <c r="AD25" s="166">
        <v>2.9603726341531957</v>
      </c>
      <c r="AE25" s="166">
        <v>0.46202030931150567</v>
      </c>
      <c r="AF25" s="167">
        <v>242.32262340461534</v>
      </c>
      <c r="AG25" s="166">
        <v>3.942212609605126</v>
      </c>
      <c r="AH25" s="166">
        <v>14.490734561271404</v>
      </c>
      <c r="AI25" s="167">
        <v>31.663067485506367</v>
      </c>
      <c r="AJ25" s="167">
        <v>6.0641756346878175</v>
      </c>
      <c r="AK25" s="166">
        <v>1.047492633311738</v>
      </c>
      <c r="AL25" s="166">
        <v>1.3133597795997549</v>
      </c>
      <c r="AM25" s="166">
        <v>4.8692138090274355</v>
      </c>
      <c r="AN25" s="167">
        <v>2.8987202291445597</v>
      </c>
      <c r="AO25" s="166">
        <v>5.6012058506770809E-2</v>
      </c>
      <c r="AP25" s="167">
        <v>288.35356236100574</v>
      </c>
      <c r="AQ25" s="168">
        <v>22.477306115833493</v>
      </c>
      <c r="AR25" s="167">
        <v>232.08269838952631</v>
      </c>
      <c r="AS25" s="167"/>
      <c r="AT25" s="167"/>
      <c r="AU25" s="167">
        <v>0</v>
      </c>
      <c r="AV25" s="167">
        <v>1.1000000000000001</v>
      </c>
      <c r="AW25" s="167">
        <v>221.1</v>
      </c>
      <c r="AX25" s="167">
        <v>18.899999999999999</v>
      </c>
      <c r="AY25" s="167">
        <v>51.2</v>
      </c>
      <c r="AZ25" s="169">
        <v>97.6</v>
      </c>
      <c r="BA25" s="489"/>
    </row>
    <row r="26" spans="1:55">
      <c r="A26" s="159" t="s">
        <v>327</v>
      </c>
      <c r="B26" s="171" t="s">
        <v>663</v>
      </c>
      <c r="C26" s="160">
        <v>47.431862019999997</v>
      </c>
      <c r="D26" s="161">
        <v>-121.82505917</v>
      </c>
      <c r="E26" s="162">
        <v>58.141710000000003</v>
      </c>
      <c r="F26" s="163">
        <v>1.2707899999999999</v>
      </c>
      <c r="G26" s="163">
        <v>14.509410000000001</v>
      </c>
      <c r="H26" s="163">
        <v>6.8675399999999991</v>
      </c>
      <c r="I26" s="163">
        <v>0.13546000000000002</v>
      </c>
      <c r="J26" s="163">
        <v>1.6873</v>
      </c>
      <c r="K26" s="163">
        <v>4.8299799999999991</v>
      </c>
      <c r="L26" s="163">
        <v>4.5561799999999995</v>
      </c>
      <c r="M26" s="163">
        <v>0.54294000000000009</v>
      </c>
      <c r="N26" s="163">
        <v>0.32194</v>
      </c>
      <c r="O26" s="163">
        <v>92.863250000000008</v>
      </c>
      <c r="P26" s="163">
        <v>6.223988777180379</v>
      </c>
      <c r="Q26" s="164">
        <v>99.087238777180389</v>
      </c>
      <c r="R26" s="165">
        <v>25.935776192213538</v>
      </c>
      <c r="S26" s="166">
        <v>55.95080547882818</v>
      </c>
      <c r="T26" s="166">
        <v>7.3257056639882423</v>
      </c>
      <c r="U26" s="166">
        <v>30.622248863803904</v>
      </c>
      <c r="V26" s="166">
        <v>7.2345600629068638</v>
      </c>
      <c r="W26" s="166">
        <v>2.213724700902445</v>
      </c>
      <c r="X26" s="166">
        <v>7.4878168845105044</v>
      </c>
      <c r="Y26" s="166">
        <v>1.2264385770333108</v>
      </c>
      <c r="Z26" s="166">
        <v>7.3533152946323961</v>
      </c>
      <c r="AA26" s="166">
        <v>1.4918570332686423</v>
      </c>
      <c r="AB26" s="166">
        <v>3.9638570961644102</v>
      </c>
      <c r="AC26" s="166">
        <v>0.57426271084628844</v>
      </c>
      <c r="AD26" s="166">
        <v>3.5036954506699338</v>
      </c>
      <c r="AE26" s="166">
        <v>0.55057412424502583</v>
      </c>
      <c r="AF26" s="167">
        <v>255.26885615071504</v>
      </c>
      <c r="AG26" s="166">
        <v>4.8089749137708777</v>
      </c>
      <c r="AH26" s="166">
        <v>16.319890712674379</v>
      </c>
      <c r="AI26" s="167">
        <v>38.746728766606509</v>
      </c>
      <c r="AJ26" s="167">
        <v>6.8973714194705469</v>
      </c>
      <c r="AK26" s="166">
        <v>1.157403600243347</v>
      </c>
      <c r="AL26" s="166">
        <v>1.5801662673316106</v>
      </c>
      <c r="AM26" s="166">
        <v>4.3153714079431058</v>
      </c>
      <c r="AN26" s="167">
        <v>11.846814407926402</v>
      </c>
      <c r="AO26" s="166">
        <v>0.12970357916235992</v>
      </c>
      <c r="AP26" s="167">
        <v>160.24639278463167</v>
      </c>
      <c r="AQ26" s="168">
        <v>17.405823068305452</v>
      </c>
      <c r="AR26" s="167">
        <v>264.91439177103933</v>
      </c>
      <c r="AS26" s="167"/>
      <c r="AT26" s="167"/>
      <c r="AU26" s="167">
        <v>0.25417066155321066</v>
      </c>
      <c r="AV26" s="167">
        <v>5.9</v>
      </c>
      <c r="AW26" s="167">
        <v>154.1</v>
      </c>
      <c r="AX26" s="167">
        <v>16.3</v>
      </c>
      <c r="AY26" s="167">
        <v>37.299999999999997</v>
      </c>
      <c r="AZ26" s="169">
        <v>85.7</v>
      </c>
      <c r="BA26" s="476" t="s">
        <v>244</v>
      </c>
    </row>
    <row r="27" spans="1:55">
      <c r="A27" s="159" t="s">
        <v>322</v>
      </c>
      <c r="B27" s="171" t="s">
        <v>658</v>
      </c>
      <c r="C27" s="160">
        <v>47.45531931</v>
      </c>
      <c r="D27" s="161">
        <v>-121.82040393</v>
      </c>
      <c r="E27" s="162">
        <v>59.670059999999999</v>
      </c>
      <c r="F27" s="163">
        <v>1.3873800000000001</v>
      </c>
      <c r="G27" s="163">
        <v>16.179680000000001</v>
      </c>
      <c r="H27" s="163">
        <v>7.0828799999999994</v>
      </c>
      <c r="I27" s="163">
        <v>0.13921000000000003</v>
      </c>
      <c r="J27" s="163">
        <v>1.9345399999999999</v>
      </c>
      <c r="K27" s="163">
        <v>1.81664</v>
      </c>
      <c r="L27" s="163">
        <v>5.9941599999999999</v>
      </c>
      <c r="M27" s="163">
        <v>0.17738000000000001</v>
      </c>
      <c r="N27" s="163">
        <v>0.33427000000000001</v>
      </c>
      <c r="O27" s="163">
        <v>94.716210000000018</v>
      </c>
      <c r="P27" s="163">
        <v>3.9189189189190068</v>
      </c>
      <c r="Q27" s="164">
        <v>98.635128918919023</v>
      </c>
      <c r="R27" s="165">
        <v>29.928813581538947</v>
      </c>
      <c r="S27" s="166">
        <v>51.195557336649451</v>
      </c>
      <c r="T27" s="166">
        <v>8.2905357559065465</v>
      </c>
      <c r="U27" s="166">
        <v>34.23203216815039</v>
      </c>
      <c r="V27" s="166">
        <v>8.052295687965378</v>
      </c>
      <c r="W27" s="166">
        <v>2.3490148698890136</v>
      </c>
      <c r="X27" s="166">
        <v>7.987849235374938</v>
      </c>
      <c r="Y27" s="166">
        <v>1.3619806386332856</v>
      </c>
      <c r="Z27" s="166">
        <v>8.310142939009463</v>
      </c>
      <c r="AA27" s="166">
        <v>1.6735613220025918</v>
      </c>
      <c r="AB27" s="166">
        <v>4.4742837619879312</v>
      </c>
      <c r="AC27" s="166">
        <v>0.63583869385725689</v>
      </c>
      <c r="AD27" s="166">
        <v>3.9426612643660421</v>
      </c>
      <c r="AE27" s="166">
        <v>0.61299365593042465</v>
      </c>
      <c r="AF27" s="167">
        <v>194.33426664386502</v>
      </c>
      <c r="AG27" s="166">
        <v>4.3581035519184832</v>
      </c>
      <c r="AH27" s="166">
        <v>17.795615075265395</v>
      </c>
      <c r="AI27" s="167">
        <v>41.793486914765218</v>
      </c>
      <c r="AJ27" s="167">
        <v>6.9882963269174887</v>
      </c>
      <c r="AK27" s="166">
        <v>1.2600708044926792</v>
      </c>
      <c r="AL27" s="166">
        <v>1.3947804580060579</v>
      </c>
      <c r="AM27" s="166">
        <v>2.1543382185386468</v>
      </c>
      <c r="AN27" s="167">
        <v>3.5642392896452817</v>
      </c>
      <c r="AO27" s="166">
        <v>8.687375722067335E-2</v>
      </c>
      <c r="AP27" s="167">
        <v>308.34097896222443</v>
      </c>
      <c r="AQ27" s="168">
        <v>20.303443818303354</v>
      </c>
      <c r="AR27" s="167">
        <v>269.43175156146549</v>
      </c>
      <c r="AS27" s="167"/>
      <c r="AT27" s="167"/>
      <c r="AU27" s="167">
        <v>0</v>
      </c>
      <c r="AV27" s="167">
        <v>1.3</v>
      </c>
      <c r="AW27" s="167">
        <v>119.5</v>
      </c>
      <c r="AX27" s="167">
        <v>18.5</v>
      </c>
      <c r="AY27" s="167">
        <v>45.2</v>
      </c>
      <c r="AZ27" s="169">
        <v>82.1</v>
      </c>
      <c r="BA27" s="477"/>
    </row>
    <row r="28" spans="1:55" ht="15" customHeight="1">
      <c r="A28" s="159" t="s">
        <v>313</v>
      </c>
      <c r="B28" s="171" t="s">
        <v>658</v>
      </c>
      <c r="C28" s="160">
        <v>47.488208</v>
      </c>
      <c r="D28" s="161">
        <v>-121.81594828999999</v>
      </c>
      <c r="E28" s="162">
        <v>52.868330000000007</v>
      </c>
      <c r="F28" s="163">
        <v>1.5009199999999998</v>
      </c>
      <c r="G28" s="163">
        <v>18.768489999999996</v>
      </c>
      <c r="H28" s="163">
        <v>8.2028300000000005</v>
      </c>
      <c r="I28" s="163">
        <v>0.10141</v>
      </c>
      <c r="J28" s="163">
        <v>2.4773499999999999</v>
      </c>
      <c r="K28" s="163">
        <v>7.1767300000000001</v>
      </c>
      <c r="L28" s="163">
        <v>3.6585000000000001</v>
      </c>
      <c r="M28" s="163">
        <v>0.33864</v>
      </c>
      <c r="N28" s="163">
        <v>0.26211000000000001</v>
      </c>
      <c r="O28" s="163">
        <v>95.355319999999992</v>
      </c>
      <c r="P28" s="163">
        <v>3.5483300936558941</v>
      </c>
      <c r="Q28" s="164">
        <v>98.903650093655884</v>
      </c>
      <c r="R28" s="165">
        <v>19.066496105380086</v>
      </c>
      <c r="S28" s="166">
        <v>43.894412056637357</v>
      </c>
      <c r="T28" s="166">
        <v>5.9102078900880732</v>
      </c>
      <c r="U28" s="166">
        <v>10.423342692223873</v>
      </c>
      <c r="V28" s="166">
        <v>5.3830063616173618</v>
      </c>
      <c r="W28" s="166">
        <v>1.7298949107133996</v>
      </c>
      <c r="X28" s="166">
        <v>5.0365979544137263</v>
      </c>
      <c r="Y28" s="166">
        <v>0.79665002071757396</v>
      </c>
      <c r="Z28" s="166">
        <v>4.6715020746888269</v>
      </c>
      <c r="AA28" s="166">
        <v>0.91409705634304028</v>
      </c>
      <c r="AB28" s="166">
        <v>2.4166851992459311</v>
      </c>
      <c r="AC28" s="166">
        <v>0.33246463379314983</v>
      </c>
      <c r="AD28" s="166">
        <v>2.0807869764584641</v>
      </c>
      <c r="AE28" s="166">
        <v>0.32155183198386761</v>
      </c>
      <c r="AF28" s="167">
        <v>143.0967099736998</v>
      </c>
      <c r="AG28" s="166">
        <v>1.5902722248346506</v>
      </c>
      <c r="AH28" s="166">
        <v>10.423342692223873</v>
      </c>
      <c r="AI28" s="167">
        <v>23.652894228243444</v>
      </c>
      <c r="AJ28" s="167">
        <v>3.7502449396336894</v>
      </c>
      <c r="AK28" s="166">
        <v>0.70446426816734631</v>
      </c>
      <c r="AL28" s="166">
        <v>0.45970013584255726</v>
      </c>
      <c r="AM28" s="166">
        <v>1.8823664982626382</v>
      </c>
      <c r="AN28" s="167">
        <v>7.3963894932070664</v>
      </c>
      <c r="AO28" s="166">
        <v>0.15225890033265413</v>
      </c>
      <c r="AP28" s="167">
        <v>471.54762499819691</v>
      </c>
      <c r="AQ28" s="168">
        <v>22.206784693317058</v>
      </c>
      <c r="AR28" s="167">
        <v>147.15454543716459</v>
      </c>
      <c r="AS28" s="167"/>
      <c r="AT28" s="167"/>
      <c r="AU28" s="167">
        <v>7.844870565675933</v>
      </c>
      <c r="AV28" s="167">
        <v>11.6</v>
      </c>
      <c r="AW28" s="167">
        <v>232.7</v>
      </c>
      <c r="AX28" s="167">
        <v>18.8</v>
      </c>
      <c r="AY28" s="167">
        <v>129.1</v>
      </c>
      <c r="AZ28" s="169">
        <v>81.599999999999994</v>
      </c>
      <c r="BA28" s="477"/>
    </row>
    <row r="29" spans="1:55">
      <c r="A29" s="159" t="s">
        <v>311</v>
      </c>
      <c r="B29" s="171" t="s">
        <v>658</v>
      </c>
      <c r="C29" s="160">
        <v>47.437699870000003</v>
      </c>
      <c r="D29" s="161">
        <v>-121.79820623000001</v>
      </c>
      <c r="E29" s="162">
        <v>59.395610000000005</v>
      </c>
      <c r="F29" s="163">
        <v>1.4777899999999997</v>
      </c>
      <c r="G29" s="163">
        <v>15.79759</v>
      </c>
      <c r="H29" s="163">
        <v>7.0198600000000004</v>
      </c>
      <c r="I29" s="163">
        <v>0.13086999999999999</v>
      </c>
      <c r="J29" s="163">
        <v>2.39018</v>
      </c>
      <c r="K29" s="163">
        <v>5.0051499999999995</v>
      </c>
      <c r="L29" s="163">
        <v>3.9324599999999994</v>
      </c>
      <c r="M29" s="163">
        <v>0.50295000000000001</v>
      </c>
      <c r="N29" s="163">
        <v>0.44751000000000002</v>
      </c>
      <c r="O29" s="163">
        <v>96.099980000000002</v>
      </c>
      <c r="P29" s="163">
        <v>2.8495857870046124</v>
      </c>
      <c r="Q29" s="164">
        <v>98.949565787004616</v>
      </c>
      <c r="R29" s="165">
        <v>30.825443130140069</v>
      </c>
      <c r="S29" s="166">
        <v>66.637726258500308</v>
      </c>
      <c r="T29" s="166">
        <v>8.7146362231674068</v>
      </c>
      <c r="U29" s="166">
        <v>18.754953483743343</v>
      </c>
      <c r="V29" s="166">
        <v>8.4901462375263659</v>
      </c>
      <c r="W29" s="166">
        <v>2.4042180539459217</v>
      </c>
      <c r="X29" s="166">
        <v>8.4023107690057106</v>
      </c>
      <c r="Y29" s="166">
        <v>1.3681910038612568</v>
      </c>
      <c r="Z29" s="166">
        <v>8.3528658944261718</v>
      </c>
      <c r="AA29" s="166">
        <v>1.6463578198019457</v>
      </c>
      <c r="AB29" s="166">
        <v>4.4373035509548817</v>
      </c>
      <c r="AC29" s="166">
        <v>0.63898775753391501</v>
      </c>
      <c r="AD29" s="166">
        <v>3.9588771003968697</v>
      </c>
      <c r="AE29" s="166">
        <v>0.61440969127116274</v>
      </c>
      <c r="AF29" s="167">
        <v>559.67621324954825</v>
      </c>
      <c r="AG29" s="166">
        <v>4.8379842874140273</v>
      </c>
      <c r="AH29" s="166">
        <v>18.754953483743343</v>
      </c>
      <c r="AI29" s="167">
        <v>41.299073996679432</v>
      </c>
      <c r="AJ29" s="167">
        <v>7.7938158450743025</v>
      </c>
      <c r="AK29" s="166">
        <v>1.3066787376633211</v>
      </c>
      <c r="AL29" s="166">
        <v>1.5640931080484897</v>
      </c>
      <c r="AM29" s="166">
        <v>4.8263053856657239</v>
      </c>
      <c r="AN29" s="167">
        <v>4.1591380297961491</v>
      </c>
      <c r="AO29" s="166">
        <v>6.0623281028957615E-2</v>
      </c>
      <c r="AP29" s="167">
        <v>301.35517012215877</v>
      </c>
      <c r="AQ29" s="168">
        <v>20.939495802106205</v>
      </c>
      <c r="AR29" s="167">
        <v>297.90564850448311</v>
      </c>
      <c r="AS29" s="167"/>
      <c r="AT29" s="167"/>
      <c r="AU29" s="167">
        <v>0</v>
      </c>
      <c r="AV29" s="167">
        <v>2.1</v>
      </c>
      <c r="AW29" s="167">
        <v>111.4</v>
      </c>
      <c r="AX29" s="167">
        <v>20</v>
      </c>
      <c r="AY29" s="167">
        <v>36.9</v>
      </c>
      <c r="AZ29" s="169">
        <v>100.2</v>
      </c>
      <c r="BA29" s="477"/>
    </row>
    <row r="30" spans="1:55">
      <c r="A30" s="159" t="s">
        <v>326</v>
      </c>
      <c r="B30" s="171" t="s">
        <v>657</v>
      </c>
      <c r="C30" s="160">
        <v>47.412757110000001</v>
      </c>
      <c r="D30" s="161">
        <v>-121.86088027</v>
      </c>
      <c r="E30" s="162">
        <v>55.63308</v>
      </c>
      <c r="F30" s="163">
        <v>1.0679799999999999</v>
      </c>
      <c r="G30" s="163">
        <v>12.935530000000002</v>
      </c>
      <c r="H30" s="163">
        <v>5.8534600000000001</v>
      </c>
      <c r="I30" s="163">
        <v>0.11697</v>
      </c>
      <c r="J30" s="163">
        <v>2.2296200000000002</v>
      </c>
      <c r="K30" s="163">
        <v>5.4035799999999998</v>
      </c>
      <c r="L30" s="163">
        <v>3.4092799999999999</v>
      </c>
      <c r="M30" s="163">
        <v>0.91604000000000008</v>
      </c>
      <c r="N30" s="163">
        <v>0.35386000000000001</v>
      </c>
      <c r="O30" s="163">
        <v>87.919420000000017</v>
      </c>
      <c r="P30" s="163">
        <v>11.057448880233661</v>
      </c>
      <c r="Q30" s="164">
        <v>98.976868880233681</v>
      </c>
      <c r="R30" s="165">
        <v>31.507360560344715</v>
      </c>
      <c r="S30" s="166">
        <v>67.745744217223375</v>
      </c>
      <c r="T30" s="166">
        <v>8.6698356860306109</v>
      </c>
      <c r="U30" s="166">
        <v>35.858758709671754</v>
      </c>
      <c r="V30" s="166">
        <v>8.4616366549416373</v>
      </c>
      <c r="W30" s="166">
        <v>2.0440122586299179</v>
      </c>
      <c r="X30" s="166">
        <v>8.3804468202525797</v>
      </c>
      <c r="Y30" s="166">
        <v>1.3914987352958339</v>
      </c>
      <c r="Z30" s="166">
        <v>8.1943861342390782</v>
      </c>
      <c r="AA30" s="166">
        <v>1.678618739937954</v>
      </c>
      <c r="AB30" s="166">
        <v>4.4598915598440385</v>
      </c>
      <c r="AC30" s="166">
        <v>0.64263781481982041</v>
      </c>
      <c r="AD30" s="166">
        <v>3.9621037441231244</v>
      </c>
      <c r="AE30" s="166">
        <v>0.62216020063066546</v>
      </c>
      <c r="AF30" s="167">
        <v>243.67916167861199</v>
      </c>
      <c r="AG30" s="166">
        <v>5.5428360285658638</v>
      </c>
      <c r="AH30" s="166">
        <v>18.723738081995709</v>
      </c>
      <c r="AI30" s="167">
        <v>42.853499062987005</v>
      </c>
      <c r="AJ30" s="167">
        <v>8.8097415916721022</v>
      </c>
      <c r="AK30" s="166">
        <v>1.331731238836134</v>
      </c>
      <c r="AL30" s="166">
        <v>1.8569896403983619</v>
      </c>
      <c r="AM30" s="166">
        <v>4.7938006755907461</v>
      </c>
      <c r="AN30" s="167">
        <v>19.591457551413342</v>
      </c>
      <c r="AO30" s="166">
        <v>0.94350317759105617</v>
      </c>
      <c r="AP30" s="167">
        <v>253.06902740010926</v>
      </c>
      <c r="AQ30" s="168">
        <v>12.791101614922033</v>
      </c>
      <c r="AR30" s="167">
        <v>331.89952817233751</v>
      </c>
      <c r="AS30" s="167"/>
      <c r="AT30" s="167"/>
      <c r="AU30" s="167">
        <v>0</v>
      </c>
      <c r="AV30" s="167">
        <v>1.5</v>
      </c>
      <c r="AW30" s="167">
        <v>76.2</v>
      </c>
      <c r="AX30" s="167">
        <v>16.5</v>
      </c>
      <c r="AY30" s="167">
        <v>46.5</v>
      </c>
      <c r="AZ30" s="169">
        <v>75.5</v>
      </c>
      <c r="BA30" s="477"/>
    </row>
    <row r="31" spans="1:55">
      <c r="A31" s="159" t="s">
        <v>309</v>
      </c>
      <c r="B31" s="171" t="s">
        <v>658</v>
      </c>
      <c r="C31" s="160">
        <v>47.463538659999998</v>
      </c>
      <c r="D31" s="161">
        <v>-121.80825272</v>
      </c>
      <c r="E31" s="162">
        <v>56.971269999999997</v>
      </c>
      <c r="F31" s="163">
        <v>0.8549000000000001</v>
      </c>
      <c r="G31" s="163">
        <v>17.874060000000004</v>
      </c>
      <c r="H31" s="163">
        <v>6.0420999999999996</v>
      </c>
      <c r="I31" s="163">
        <v>8.1920000000000007E-2</v>
      </c>
      <c r="J31" s="163">
        <v>2.3592499999999994</v>
      </c>
      <c r="K31" s="163">
        <v>6.7538299999999998</v>
      </c>
      <c r="L31" s="163">
        <v>3.61354</v>
      </c>
      <c r="M31" s="163">
        <v>0.69762000000000002</v>
      </c>
      <c r="N31" s="163">
        <v>0.16708000000000001</v>
      </c>
      <c r="O31" s="163">
        <v>95.415560000000013</v>
      </c>
      <c r="P31" s="163">
        <v>3.73</v>
      </c>
      <c r="Q31" s="164">
        <v>99.145560000000017</v>
      </c>
      <c r="R31" s="165">
        <v>13.286004854364357</v>
      </c>
      <c r="S31" s="166">
        <v>26.961556688922347</v>
      </c>
      <c r="T31" s="166">
        <v>3.5033510480550931</v>
      </c>
      <c r="U31" s="166">
        <v>7.0465534503891423</v>
      </c>
      <c r="V31" s="166">
        <v>3.3404230135516921</v>
      </c>
      <c r="W31" s="166">
        <v>1.1947966340461504</v>
      </c>
      <c r="X31" s="166">
        <v>3.2830511979184815</v>
      </c>
      <c r="Y31" s="166">
        <v>0.52026441435014248</v>
      </c>
      <c r="Z31" s="166">
        <v>3.0642208096052341</v>
      </c>
      <c r="AA31" s="166">
        <v>0.62041710817579832</v>
      </c>
      <c r="AB31" s="166">
        <v>1.58554748892146</v>
      </c>
      <c r="AC31" s="166">
        <v>0.23013616662648773</v>
      </c>
      <c r="AD31" s="166">
        <v>1.4113030193649312</v>
      </c>
      <c r="AE31" s="166">
        <v>0.22330735498010942</v>
      </c>
      <c r="AF31" s="167">
        <v>167.77895402096382</v>
      </c>
      <c r="AG31" s="166">
        <v>1.8366226113363664</v>
      </c>
      <c r="AH31" s="166">
        <v>7.0465534503891423</v>
      </c>
      <c r="AI31" s="167">
        <v>15.588708932019035</v>
      </c>
      <c r="AJ31" s="167">
        <v>3.3977920263214783</v>
      </c>
      <c r="AK31" s="166">
        <v>0.54714629117902169</v>
      </c>
      <c r="AL31" s="166">
        <v>0.6117164999352267</v>
      </c>
      <c r="AM31" s="166">
        <v>2.2606771610156384</v>
      </c>
      <c r="AN31" s="167">
        <v>13.974953558861419</v>
      </c>
      <c r="AO31" s="166">
        <v>6.9378736927306964E-2</v>
      </c>
      <c r="AP31" s="167">
        <v>369.36235464342627</v>
      </c>
      <c r="AQ31" s="168">
        <v>12.654709602380956</v>
      </c>
      <c r="AR31" s="167">
        <v>126.23788224578905</v>
      </c>
      <c r="AS31" s="167"/>
      <c r="AT31" s="167"/>
      <c r="AU31" s="167">
        <v>21.458581016299139</v>
      </c>
      <c r="AV31" s="167">
        <v>15.2</v>
      </c>
      <c r="AW31" s="167">
        <v>128</v>
      </c>
      <c r="AX31" s="167">
        <v>19.8</v>
      </c>
      <c r="AY31" s="167">
        <v>80.900000000000006</v>
      </c>
      <c r="AZ31" s="169">
        <v>74.099999999999994</v>
      </c>
      <c r="BA31" s="477"/>
    </row>
    <row r="32" spans="1:55">
      <c r="A32" s="159" t="s">
        <v>315</v>
      </c>
      <c r="B32" s="171" t="s">
        <v>658</v>
      </c>
      <c r="C32" s="160">
        <v>47.480555379999998</v>
      </c>
      <c r="D32" s="161">
        <v>-121.8146083</v>
      </c>
      <c r="E32" s="162">
        <v>53.375889999999998</v>
      </c>
      <c r="F32" s="163">
        <v>1.22834</v>
      </c>
      <c r="G32" s="163">
        <v>18.029150000000001</v>
      </c>
      <c r="H32" s="163">
        <v>7.7473700000000001</v>
      </c>
      <c r="I32" s="163">
        <v>0.13576000000000002</v>
      </c>
      <c r="J32" s="163">
        <v>4.0655899999999994</v>
      </c>
      <c r="K32" s="163">
        <v>7.4842000000000004</v>
      </c>
      <c r="L32" s="163">
        <v>3.9249000000000001</v>
      </c>
      <c r="M32" s="163">
        <v>0.65825</v>
      </c>
      <c r="N32" s="163">
        <v>0.21751000000000004</v>
      </c>
      <c r="O32" s="163">
        <v>96.866950000000003</v>
      </c>
      <c r="P32" s="163">
        <v>3.0481723973463808</v>
      </c>
      <c r="Q32" s="164">
        <v>99.91512239734638</v>
      </c>
      <c r="R32" s="165">
        <v>13.994597098992557</v>
      </c>
      <c r="S32" s="166">
        <v>30.36202587659124</v>
      </c>
      <c r="T32" s="166">
        <v>4.0889538281553151</v>
      </c>
      <c r="U32" s="166">
        <v>8.9423237347945257</v>
      </c>
      <c r="V32" s="166">
        <v>4.2996898200951676</v>
      </c>
      <c r="W32" s="166">
        <v>1.4501689754002225</v>
      </c>
      <c r="X32" s="166">
        <v>4.6273396945673193</v>
      </c>
      <c r="Y32" s="166">
        <v>0.76649374088511879</v>
      </c>
      <c r="Z32" s="166">
        <v>4.7413605360626851</v>
      </c>
      <c r="AA32" s="166">
        <v>0.93954512917958488</v>
      </c>
      <c r="AB32" s="166">
        <v>2.5479485594588418</v>
      </c>
      <c r="AC32" s="166">
        <v>0.36340009814711044</v>
      </c>
      <c r="AD32" s="166">
        <v>2.2413445492213082</v>
      </c>
      <c r="AE32" s="166">
        <v>0.34530524833679865</v>
      </c>
      <c r="AF32" s="167">
        <v>279.11743024087161</v>
      </c>
      <c r="AG32" s="166">
        <v>1.9577803203454467</v>
      </c>
      <c r="AH32" s="166">
        <v>8.9423237347945257</v>
      </c>
      <c r="AI32" s="167">
        <v>24.272762983250967</v>
      </c>
      <c r="AJ32" s="167">
        <v>3.7959915238440045</v>
      </c>
      <c r="AK32" s="166">
        <v>0.61566941839811362</v>
      </c>
      <c r="AL32" s="166">
        <v>0.67004076378258093</v>
      </c>
      <c r="AM32" s="166">
        <v>1.6475107766676089</v>
      </c>
      <c r="AN32" s="167">
        <v>7.3979744359599238</v>
      </c>
      <c r="AO32" s="166">
        <v>3.071694119264751E-2</v>
      </c>
      <c r="AP32" s="167">
        <v>515.33054794492534</v>
      </c>
      <c r="AQ32" s="168">
        <v>23.726253828402971</v>
      </c>
      <c r="AR32" s="167">
        <v>140.54992926780787</v>
      </c>
      <c r="AS32" s="167"/>
      <c r="AT32" s="167"/>
      <c r="AU32" s="167">
        <v>30.14889741131352</v>
      </c>
      <c r="AV32" s="167">
        <v>51.7</v>
      </c>
      <c r="AW32" s="167">
        <v>206.7</v>
      </c>
      <c r="AX32" s="167">
        <v>18.8</v>
      </c>
      <c r="AY32" s="167">
        <v>109.4</v>
      </c>
      <c r="AZ32" s="169">
        <v>73.400000000000006</v>
      </c>
      <c r="BA32" s="477"/>
    </row>
    <row r="33" spans="1:53">
      <c r="A33" s="159" t="s">
        <v>320</v>
      </c>
      <c r="B33" s="171" t="s">
        <v>659</v>
      </c>
      <c r="C33" s="160">
        <v>47.460207869999998</v>
      </c>
      <c r="D33" s="161">
        <v>-121.79245948000001</v>
      </c>
      <c r="E33" s="162">
        <v>59.110219999999998</v>
      </c>
      <c r="F33" s="163">
        <v>0.79945999999999984</v>
      </c>
      <c r="G33" s="163">
        <v>18.356560000000002</v>
      </c>
      <c r="H33" s="163">
        <v>4.0209999999999999</v>
      </c>
      <c r="I33" s="163">
        <v>0.14055000000000001</v>
      </c>
      <c r="J33" s="163">
        <v>0.50978000000000001</v>
      </c>
      <c r="K33" s="163">
        <v>6.661109999999999</v>
      </c>
      <c r="L33" s="163">
        <v>4.1783400000000004</v>
      </c>
      <c r="M33" s="163">
        <v>0.71251999999999993</v>
      </c>
      <c r="N33" s="163">
        <v>0.28975000000000001</v>
      </c>
      <c r="O33" s="163">
        <v>94.779299999999992</v>
      </c>
      <c r="P33" s="163">
        <v>4.5189439472864761</v>
      </c>
      <c r="Q33" s="164">
        <v>99.298243947286466</v>
      </c>
      <c r="R33" s="165">
        <v>18.890805826796889</v>
      </c>
      <c r="S33" s="166">
        <v>40.657345006166814</v>
      </c>
      <c r="T33" s="166">
        <v>5.9604589610823986</v>
      </c>
      <c r="U33" s="166">
        <v>12.927097776845363</v>
      </c>
      <c r="V33" s="166">
        <v>6.1629113242707767</v>
      </c>
      <c r="W33" s="166">
        <v>2.0209149341422998</v>
      </c>
      <c r="X33" s="166">
        <v>6.2898281243796887</v>
      </c>
      <c r="Y33" s="166">
        <v>1.0445087763300658</v>
      </c>
      <c r="Z33" s="166">
        <v>6.3466048302950142</v>
      </c>
      <c r="AA33" s="166">
        <v>1.2878765044993674</v>
      </c>
      <c r="AB33" s="166">
        <v>3.5059272940471189</v>
      </c>
      <c r="AC33" s="166">
        <v>0.50707277079202551</v>
      </c>
      <c r="AD33" s="166">
        <v>3.2653374173911742</v>
      </c>
      <c r="AE33" s="166">
        <v>0.51809262366770237</v>
      </c>
      <c r="AF33" s="167">
        <v>150.80531766732807</v>
      </c>
      <c r="AG33" s="166">
        <v>2.1704754406382274</v>
      </c>
      <c r="AH33" s="166">
        <v>12.927097776845363</v>
      </c>
      <c r="AI33" s="167">
        <v>33.670493345080288</v>
      </c>
      <c r="AJ33" s="167">
        <v>5.9476278054914564</v>
      </c>
      <c r="AK33" s="166">
        <v>0.89119480847562238</v>
      </c>
      <c r="AL33" s="166">
        <v>0.72688937270497322</v>
      </c>
      <c r="AM33" s="166">
        <v>3.8805141587753078</v>
      </c>
      <c r="AN33" s="167">
        <v>19.226472575251311</v>
      </c>
      <c r="AO33" s="166">
        <v>0.6080259947405946</v>
      </c>
      <c r="AP33" s="167">
        <v>293.94167803747399</v>
      </c>
      <c r="AQ33" s="168">
        <v>9.7364934378044747</v>
      </c>
      <c r="AR33" s="167">
        <v>217.7075990313628</v>
      </c>
      <c r="AS33" s="167"/>
      <c r="AT33" s="167"/>
      <c r="AU33" s="167">
        <v>0</v>
      </c>
      <c r="AV33" s="167">
        <v>0.8</v>
      </c>
      <c r="AW33" s="167">
        <v>39.700000000000003</v>
      </c>
      <c r="AX33" s="167">
        <v>21.3</v>
      </c>
      <c r="AY33" s="167">
        <v>22.5</v>
      </c>
      <c r="AZ33" s="169">
        <v>86.1</v>
      </c>
      <c r="BA33" s="477"/>
    </row>
    <row r="34" spans="1:53">
      <c r="A34" s="159" t="s">
        <v>314</v>
      </c>
      <c r="B34" s="171" t="s">
        <v>658</v>
      </c>
      <c r="C34" s="160">
        <v>47.458654559999999</v>
      </c>
      <c r="D34" s="161">
        <v>-121.79729989000001</v>
      </c>
      <c r="E34" s="162">
        <v>52.865220000000001</v>
      </c>
      <c r="F34" s="163">
        <v>1.0257699999999998</v>
      </c>
      <c r="G34" s="163">
        <v>19.170930000000002</v>
      </c>
      <c r="H34" s="163">
        <v>7.2012300000000007</v>
      </c>
      <c r="I34" s="163">
        <v>0.11343</v>
      </c>
      <c r="J34" s="163">
        <v>2.8072300000000001</v>
      </c>
      <c r="K34" s="163">
        <v>7.7525899999999996</v>
      </c>
      <c r="L34" s="163">
        <v>3.6031000000000004</v>
      </c>
      <c r="M34" s="163">
        <v>0.61960999999999999</v>
      </c>
      <c r="N34" s="163">
        <v>0.19513</v>
      </c>
      <c r="O34" s="163">
        <v>95.354260000000011</v>
      </c>
      <c r="P34" s="163">
        <v>3.6289992635626946</v>
      </c>
      <c r="Q34" s="164">
        <v>98.983259263562701</v>
      </c>
      <c r="R34" s="165">
        <v>16.116798986179194</v>
      </c>
      <c r="S34" s="166">
        <v>33.317835880648126</v>
      </c>
      <c r="T34" s="166">
        <v>4.3803233998867315</v>
      </c>
      <c r="U34" s="166">
        <v>9.8031297241059505</v>
      </c>
      <c r="V34" s="166">
        <v>4.2791930087902115</v>
      </c>
      <c r="W34" s="166">
        <v>1.386755720236607</v>
      </c>
      <c r="X34" s="166">
        <v>4.3770627593694709</v>
      </c>
      <c r="Y34" s="166">
        <v>0.70648583061096182</v>
      </c>
      <c r="Z34" s="166">
        <v>4.1731674836262211</v>
      </c>
      <c r="AA34" s="166">
        <v>0.84239768106999002</v>
      </c>
      <c r="AB34" s="166">
        <v>2.2154579687264127</v>
      </c>
      <c r="AC34" s="166">
        <v>0.31449629462579876</v>
      </c>
      <c r="AD34" s="166">
        <v>1.945891667959331</v>
      </c>
      <c r="AE34" s="166">
        <v>0.29237057655292498</v>
      </c>
      <c r="AF34" s="167">
        <v>138.70138330354732</v>
      </c>
      <c r="AG34" s="166">
        <v>1.8509174298400062</v>
      </c>
      <c r="AH34" s="166">
        <v>9.8031297241059505</v>
      </c>
      <c r="AI34" s="167">
        <v>22.008974035129985</v>
      </c>
      <c r="AJ34" s="167">
        <v>4.0259835886015365</v>
      </c>
      <c r="AK34" s="166">
        <v>0.686234369906491</v>
      </c>
      <c r="AL34" s="166">
        <v>0.60955339406578057</v>
      </c>
      <c r="AM34" s="166">
        <v>3.0330439323299321</v>
      </c>
      <c r="AN34" s="167">
        <v>9.3872882305736791</v>
      </c>
      <c r="AO34" s="166">
        <v>0.26376707349543482</v>
      </c>
      <c r="AP34" s="167">
        <v>342.53261235144458</v>
      </c>
      <c r="AQ34" s="168">
        <v>16.148508881082947</v>
      </c>
      <c r="AR34" s="167">
        <v>151.93580554860824</v>
      </c>
      <c r="AS34" s="167"/>
      <c r="AT34" s="167"/>
      <c r="AU34" s="167">
        <v>22.636529242569512</v>
      </c>
      <c r="AV34" s="167">
        <v>12.8</v>
      </c>
      <c r="AW34" s="167">
        <v>157.30000000000001</v>
      </c>
      <c r="AX34" s="167">
        <v>21.1</v>
      </c>
      <c r="AY34" s="167">
        <v>123.8</v>
      </c>
      <c r="AZ34" s="169">
        <v>70.599999999999994</v>
      </c>
      <c r="BA34" s="477"/>
    </row>
    <row r="35" spans="1:53" ht="23.25">
      <c r="A35" s="159" t="s">
        <v>321</v>
      </c>
      <c r="B35" s="170" t="s">
        <v>661</v>
      </c>
      <c r="C35" s="160">
        <v>47.492805240000003</v>
      </c>
      <c r="D35" s="161">
        <v>-121.80976393</v>
      </c>
      <c r="E35" s="162">
        <v>50.276130000000009</v>
      </c>
      <c r="F35" s="163">
        <v>1.71865</v>
      </c>
      <c r="G35" s="163">
        <v>15.766030000000001</v>
      </c>
      <c r="H35" s="163">
        <v>11.115769999999999</v>
      </c>
      <c r="I35" s="163">
        <v>0.16211</v>
      </c>
      <c r="J35" s="163">
        <v>5.9276999999999997</v>
      </c>
      <c r="K35" s="163">
        <v>5.409720000000001</v>
      </c>
      <c r="L35" s="163">
        <v>3.2437900000000006</v>
      </c>
      <c r="M35" s="163">
        <v>0.60817999999999994</v>
      </c>
      <c r="N35" s="163">
        <v>0.18084</v>
      </c>
      <c r="O35" s="163">
        <v>94.408929999999998</v>
      </c>
      <c r="P35" s="163">
        <v>4.4669446098868555</v>
      </c>
      <c r="Q35" s="164">
        <v>98.87587460988685</v>
      </c>
      <c r="R35" s="165">
        <v>17.06494257568502</v>
      </c>
      <c r="S35" s="166">
        <v>36.037773265665038</v>
      </c>
      <c r="T35" s="166">
        <v>4.9772230640808477</v>
      </c>
      <c r="U35" s="166">
        <v>21.668759378861196</v>
      </c>
      <c r="V35" s="166">
        <v>5.3520878746382037</v>
      </c>
      <c r="W35" s="166">
        <v>1.8758951860536566</v>
      </c>
      <c r="X35" s="166">
        <v>5.7798569774333739</v>
      </c>
      <c r="Y35" s="166">
        <v>0.94154307909369706</v>
      </c>
      <c r="Z35" s="166">
        <v>5.5870910879605642</v>
      </c>
      <c r="AA35" s="166">
        <v>1.1157058488162166</v>
      </c>
      <c r="AB35" s="166">
        <v>2.8706782014152536</v>
      </c>
      <c r="AC35" s="166">
        <v>0.40490524910188574</v>
      </c>
      <c r="AD35" s="166">
        <v>2.4104607957686999</v>
      </c>
      <c r="AE35" s="166">
        <v>0.37918600663965241</v>
      </c>
      <c r="AF35" s="167">
        <v>490.95164790708384</v>
      </c>
      <c r="AG35" s="166">
        <v>2.5535065586249632</v>
      </c>
      <c r="AH35" s="166">
        <v>14.076558883921191</v>
      </c>
      <c r="AI35" s="167">
        <v>28.861627483917275</v>
      </c>
      <c r="AJ35" s="167">
        <v>4.0040796618878582</v>
      </c>
      <c r="AK35" s="166">
        <v>1.0434501572113166</v>
      </c>
      <c r="AL35" s="166">
        <v>0.82502140130375168</v>
      </c>
      <c r="AM35" s="166">
        <v>3.9751977729092927</v>
      </c>
      <c r="AN35" s="167">
        <v>10.713646437061101</v>
      </c>
      <c r="AO35" s="166">
        <v>0.10568333343550329</v>
      </c>
      <c r="AP35" s="167">
        <v>271.94570675046464</v>
      </c>
      <c r="AQ35" s="168">
        <v>27.698618192519913</v>
      </c>
      <c r="AR35" s="167">
        <v>147.52518367717491</v>
      </c>
      <c r="AS35" s="167"/>
      <c r="AT35" s="167"/>
      <c r="AU35" s="167">
        <v>92.406519654841802</v>
      </c>
      <c r="AV35" s="167">
        <v>144</v>
      </c>
      <c r="AW35" s="167">
        <v>247.3</v>
      </c>
      <c r="AX35" s="167">
        <v>18.7</v>
      </c>
      <c r="AY35" s="167">
        <v>95.1</v>
      </c>
      <c r="AZ35" s="169">
        <v>96.4</v>
      </c>
      <c r="BA35" s="477"/>
    </row>
    <row r="36" spans="1:53">
      <c r="A36" s="159" t="s">
        <v>324</v>
      </c>
      <c r="B36" s="171" t="s">
        <v>655</v>
      </c>
      <c r="C36" s="160">
        <v>47.492021889999997</v>
      </c>
      <c r="D36" s="161">
        <v>-121.79896442</v>
      </c>
      <c r="E36" s="162">
        <v>61.172980000000003</v>
      </c>
      <c r="F36" s="163">
        <v>0.47215000000000001</v>
      </c>
      <c r="G36" s="163">
        <v>13.545319999999998</v>
      </c>
      <c r="H36" s="163">
        <v>8.2094100000000001</v>
      </c>
      <c r="I36" s="163">
        <v>0.15194000000000002</v>
      </c>
      <c r="J36" s="163">
        <v>0.21158000000000002</v>
      </c>
      <c r="K36" s="163">
        <v>4.8577499999999993</v>
      </c>
      <c r="L36" s="163">
        <v>3.6807900000000005</v>
      </c>
      <c r="M36" s="163">
        <v>2.5219399999999998</v>
      </c>
      <c r="N36" s="163">
        <v>0.11267000000000001</v>
      </c>
      <c r="O36" s="163">
        <v>94.936530000000005</v>
      </c>
      <c r="P36" s="163">
        <v>3.4347155159541338</v>
      </c>
      <c r="Q36" s="164">
        <v>98.371245515954143</v>
      </c>
      <c r="R36" s="165">
        <v>40.723962359748562</v>
      </c>
      <c r="S36" s="166">
        <v>93.774126697285041</v>
      </c>
      <c r="T36" s="166">
        <v>12.831670531776521</v>
      </c>
      <c r="U36" s="166">
        <v>57.15877877494335</v>
      </c>
      <c r="V36" s="166">
        <v>15.373028730599763</v>
      </c>
      <c r="W36" s="166">
        <v>3.7684886293607747</v>
      </c>
      <c r="X36" s="166">
        <v>16.965585718603883</v>
      </c>
      <c r="Y36" s="166">
        <v>3.0576098040447461</v>
      </c>
      <c r="Z36" s="166">
        <v>19.33854908750434</v>
      </c>
      <c r="AA36" s="166">
        <v>4.0154583389890579</v>
      </c>
      <c r="AB36" s="166">
        <v>11.158234497830648</v>
      </c>
      <c r="AC36" s="166">
        <v>1.6639591948583647</v>
      </c>
      <c r="AD36" s="166">
        <v>10.460064176989828</v>
      </c>
      <c r="AE36" s="166">
        <v>1.7128819789244814</v>
      </c>
      <c r="AF36" s="167">
        <v>797.25800667035173</v>
      </c>
      <c r="AG36" s="166">
        <v>7.5829979069393474</v>
      </c>
      <c r="AH36" s="166">
        <v>29.475630993251944</v>
      </c>
      <c r="AI36" s="167">
        <v>101.08375405575632</v>
      </c>
      <c r="AJ36" s="167">
        <v>22.613156425005375</v>
      </c>
      <c r="AK36" s="166">
        <v>1.8984625574176164</v>
      </c>
      <c r="AL36" s="166">
        <v>3.0253496457097597</v>
      </c>
      <c r="AM36" s="166">
        <v>9.6319174844629813</v>
      </c>
      <c r="AN36" s="167">
        <v>75.033636959112357</v>
      </c>
      <c r="AO36" s="166">
        <v>1.3746543084966016</v>
      </c>
      <c r="AP36" s="167">
        <v>235.99656446674368</v>
      </c>
      <c r="AQ36" s="168">
        <v>28.268222618169453</v>
      </c>
      <c r="AR36" s="167">
        <v>989.82408526841937</v>
      </c>
      <c r="AS36" s="167"/>
      <c r="AT36" s="167"/>
      <c r="AU36" s="167">
        <v>0</v>
      </c>
      <c r="AV36" s="167">
        <v>0.8</v>
      </c>
      <c r="AW36" s="167">
        <v>1.3</v>
      </c>
      <c r="AX36" s="167">
        <v>30.5</v>
      </c>
      <c r="AY36" s="167">
        <v>25.4</v>
      </c>
      <c r="AZ36" s="169">
        <v>217.7</v>
      </c>
      <c r="BA36" s="477"/>
    </row>
    <row r="37" spans="1:53">
      <c r="A37" s="159" t="s">
        <v>318</v>
      </c>
      <c r="B37" s="171" t="s">
        <v>660</v>
      </c>
      <c r="C37" s="160">
        <v>47.497685590000003</v>
      </c>
      <c r="D37" s="161">
        <v>-121.82584125</v>
      </c>
      <c r="E37" s="162">
        <v>52.825210000000006</v>
      </c>
      <c r="F37" s="163">
        <v>1.0347</v>
      </c>
      <c r="G37" s="163">
        <v>18.467019999999998</v>
      </c>
      <c r="H37" s="163">
        <v>6.9997000000000007</v>
      </c>
      <c r="I37" s="163">
        <v>0.11694</v>
      </c>
      <c r="J37" s="163">
        <v>4.54216</v>
      </c>
      <c r="K37" s="163">
        <v>5.3366200000000008</v>
      </c>
      <c r="L37" s="163">
        <v>4.3582000000000001</v>
      </c>
      <c r="M37" s="163">
        <v>0.39096000000000003</v>
      </c>
      <c r="N37" s="163">
        <v>0.21269000000000002</v>
      </c>
      <c r="O37" s="163">
        <v>94.284190000000009</v>
      </c>
      <c r="P37" s="163">
        <v>5.3433217354257163</v>
      </c>
      <c r="Q37" s="164">
        <v>99.627511735425728</v>
      </c>
      <c r="R37" s="165">
        <v>14.554997537147573</v>
      </c>
      <c r="S37" s="166">
        <v>30.277788240593278</v>
      </c>
      <c r="T37" s="166">
        <v>3.9751252853397459</v>
      </c>
      <c r="U37" s="166">
        <v>8.5954057498389833</v>
      </c>
      <c r="V37" s="166">
        <v>4.0607424089932875</v>
      </c>
      <c r="W37" s="166">
        <v>1.3411870790221292</v>
      </c>
      <c r="X37" s="166">
        <v>4.2964288791910237</v>
      </c>
      <c r="Y37" s="166">
        <v>0.70634488411979568</v>
      </c>
      <c r="Z37" s="166">
        <v>4.2494171507247609</v>
      </c>
      <c r="AA37" s="166">
        <v>0.87896152002541017</v>
      </c>
      <c r="AB37" s="166">
        <v>2.3490691380991824</v>
      </c>
      <c r="AC37" s="166">
        <v>0.33206938167140021</v>
      </c>
      <c r="AD37" s="166">
        <v>2.0061451603857701</v>
      </c>
      <c r="AE37" s="166">
        <v>0.31631334005245942</v>
      </c>
      <c r="AF37" s="167">
        <v>111.70175465797332</v>
      </c>
      <c r="AG37" s="166">
        <v>1.5611459296920778</v>
      </c>
      <c r="AH37" s="166">
        <v>8.5954057498389833</v>
      </c>
      <c r="AI37" s="167">
        <v>23.17222667182849</v>
      </c>
      <c r="AJ37" s="167">
        <v>3.7920912127071644</v>
      </c>
      <c r="AK37" s="166">
        <v>0.62439318757093532</v>
      </c>
      <c r="AL37" s="166">
        <v>0.52159946769647247</v>
      </c>
      <c r="AM37" s="166">
        <v>1.6406605940573613</v>
      </c>
      <c r="AN37" s="167">
        <v>6.2017116395522711</v>
      </c>
      <c r="AO37" s="166">
        <v>0.47904061135028547</v>
      </c>
      <c r="AP37" s="167">
        <v>265.63517082131875</v>
      </c>
      <c r="AQ37" s="168">
        <v>21.199954163669283</v>
      </c>
      <c r="AR37" s="167">
        <v>144.29718116587873</v>
      </c>
      <c r="AS37" s="167"/>
      <c r="AT37" s="167"/>
      <c r="AU37" s="167">
        <v>27.012847555129433</v>
      </c>
      <c r="AV37" s="167">
        <v>30.6</v>
      </c>
      <c r="AW37" s="167">
        <v>168.1</v>
      </c>
      <c r="AX37" s="167">
        <v>19.899999999999999</v>
      </c>
      <c r="AY37" s="167">
        <v>118.5</v>
      </c>
      <c r="AZ37" s="169">
        <v>92.4</v>
      </c>
      <c r="BA37" s="477"/>
    </row>
    <row r="38" spans="1:53">
      <c r="A38" s="159" t="s">
        <v>319</v>
      </c>
      <c r="B38" s="171" t="s">
        <v>656</v>
      </c>
      <c r="C38" s="160">
        <v>47.498539940000001</v>
      </c>
      <c r="D38" s="161">
        <v>-121.82396599</v>
      </c>
      <c r="E38" s="162">
        <v>55.177550000000004</v>
      </c>
      <c r="F38" s="163">
        <v>1.2414599999999998</v>
      </c>
      <c r="G38" s="163">
        <v>17.24737</v>
      </c>
      <c r="H38" s="163">
        <v>6.8613600000000003</v>
      </c>
      <c r="I38" s="163">
        <v>0.13184999999999999</v>
      </c>
      <c r="J38" s="163">
        <v>3.0539499999999999</v>
      </c>
      <c r="K38" s="163">
        <v>6.9196500000000007</v>
      </c>
      <c r="L38" s="163">
        <v>3.7973700000000004</v>
      </c>
      <c r="M38" s="163">
        <v>0.92160000000000009</v>
      </c>
      <c r="N38" s="163">
        <v>0.23905000000000001</v>
      </c>
      <c r="O38" s="163">
        <v>95.591220000000021</v>
      </c>
      <c r="P38" s="163">
        <v>3.5157431002462798</v>
      </c>
      <c r="Q38" s="164">
        <v>99.106963100246304</v>
      </c>
      <c r="R38" s="165">
        <v>20.763692702217494</v>
      </c>
      <c r="S38" s="166">
        <v>43.690874376294694</v>
      </c>
      <c r="T38" s="166">
        <v>5.4765237972611605</v>
      </c>
      <c r="U38" s="166">
        <v>11.911272582976762</v>
      </c>
      <c r="V38" s="166">
        <v>5.0860046148012694</v>
      </c>
      <c r="W38" s="166">
        <v>1.5964472120309483</v>
      </c>
      <c r="X38" s="166">
        <v>5.0383109262402739</v>
      </c>
      <c r="Y38" s="166">
        <v>0.8180265715102466</v>
      </c>
      <c r="Z38" s="166">
        <v>4.8594601730615361</v>
      </c>
      <c r="AA38" s="166">
        <v>0.97107654269590304</v>
      </c>
      <c r="AB38" s="166">
        <v>2.567172060400837</v>
      </c>
      <c r="AC38" s="166">
        <v>0.36680907077420738</v>
      </c>
      <c r="AD38" s="166">
        <v>2.2676043415785556</v>
      </c>
      <c r="AE38" s="166">
        <v>0.35603829430949713</v>
      </c>
      <c r="AF38" s="167">
        <v>199.4838459577777</v>
      </c>
      <c r="AG38" s="166">
        <v>2.9151584986507144</v>
      </c>
      <c r="AH38" s="166">
        <v>11.911272582976762</v>
      </c>
      <c r="AI38" s="167">
        <v>24.607055679942949</v>
      </c>
      <c r="AJ38" s="167">
        <v>4.9647280148703485</v>
      </c>
      <c r="AK38" s="166">
        <v>0.87819084983935403</v>
      </c>
      <c r="AL38" s="166">
        <v>0.95209895684840262</v>
      </c>
      <c r="AM38" s="166">
        <v>3.2625671376733085</v>
      </c>
      <c r="AN38" s="167">
        <v>12.920338749429723</v>
      </c>
      <c r="AO38" s="166">
        <v>0.61280473048097084</v>
      </c>
      <c r="AP38" s="167">
        <v>495.94267212701226</v>
      </c>
      <c r="AQ38" s="168">
        <v>19.083557751041223</v>
      </c>
      <c r="AR38" s="167">
        <v>193.55411744418501</v>
      </c>
      <c r="AS38" s="167"/>
      <c r="AT38" s="167"/>
      <c r="AU38" s="167">
        <v>8.5653883029721936</v>
      </c>
      <c r="AV38" s="167">
        <v>18.100000000000001</v>
      </c>
      <c r="AW38" s="167">
        <v>173.4</v>
      </c>
      <c r="AX38" s="167">
        <v>19.7</v>
      </c>
      <c r="AY38" s="167">
        <v>81.099999999999994</v>
      </c>
      <c r="AZ38" s="169">
        <v>83.4</v>
      </c>
      <c r="BA38" s="477"/>
    </row>
    <row r="39" spans="1:53">
      <c r="A39" s="159" t="s">
        <v>312</v>
      </c>
      <c r="B39" s="171" t="s">
        <v>655</v>
      </c>
      <c r="C39" s="160">
        <v>47.445854519999997</v>
      </c>
      <c r="D39" s="161">
        <v>-121.7957522</v>
      </c>
      <c r="E39" s="162">
        <v>53.190380000000005</v>
      </c>
      <c r="F39" s="163">
        <v>1.12151</v>
      </c>
      <c r="G39" s="163">
        <v>17.635890000000003</v>
      </c>
      <c r="H39" s="163">
        <v>6.9082200000000009</v>
      </c>
      <c r="I39" s="163">
        <v>0.11983999999999999</v>
      </c>
      <c r="J39" s="163">
        <v>3.3085300000000002</v>
      </c>
      <c r="K39" s="163">
        <v>6.9427300000000001</v>
      </c>
      <c r="L39" s="163">
        <v>3.2131200000000004</v>
      </c>
      <c r="M39" s="163">
        <v>0.29564000000000001</v>
      </c>
      <c r="N39" s="163">
        <v>0.17073000000000002</v>
      </c>
      <c r="O39" s="163">
        <v>92.906610000000015</v>
      </c>
      <c r="P39" s="163">
        <v>6.1810154525386318</v>
      </c>
      <c r="Q39" s="164">
        <v>99.087625452538646</v>
      </c>
      <c r="R39" s="165">
        <v>12.638864501729252</v>
      </c>
      <c r="S39" s="166">
        <v>27.953820676248188</v>
      </c>
      <c r="T39" s="166">
        <v>3.7016394952804879</v>
      </c>
      <c r="U39" s="166">
        <v>8.6451676220464186</v>
      </c>
      <c r="V39" s="166">
        <v>3.677486785368524</v>
      </c>
      <c r="W39" s="166">
        <v>1.2916462338044838</v>
      </c>
      <c r="X39" s="166">
        <v>3.6750285787010277</v>
      </c>
      <c r="Y39" s="166">
        <v>0.60234938201422927</v>
      </c>
      <c r="Z39" s="166">
        <v>3.6272998216197121</v>
      </c>
      <c r="AA39" s="166">
        <v>0.71825801887162877</v>
      </c>
      <c r="AB39" s="166">
        <v>1.883927358135038</v>
      </c>
      <c r="AC39" s="166">
        <v>0.27106250875265092</v>
      </c>
      <c r="AD39" s="166">
        <v>1.6730360001225915</v>
      </c>
      <c r="AE39" s="166">
        <v>0.25955884139276758</v>
      </c>
      <c r="AF39" s="167">
        <v>75.717103680447451</v>
      </c>
      <c r="AG39" s="166">
        <v>1.5010123971904896</v>
      </c>
      <c r="AH39" s="166">
        <v>8.6451676220464186</v>
      </c>
      <c r="AI39" s="167">
        <v>18.002076724868651</v>
      </c>
      <c r="AJ39" s="167">
        <v>3.5147465493096601</v>
      </c>
      <c r="AK39" s="166">
        <v>0.61928972770017299</v>
      </c>
      <c r="AL39" s="166">
        <v>0.56665674056840032</v>
      </c>
      <c r="AM39" s="166">
        <v>1.6378425639220404</v>
      </c>
      <c r="AN39" s="167">
        <v>5.3265305168986607</v>
      </c>
      <c r="AO39" s="166">
        <v>0.65314058608300074</v>
      </c>
      <c r="AP39" s="167">
        <v>351.57283627794902</v>
      </c>
      <c r="AQ39" s="168">
        <v>16.250108286436813</v>
      </c>
      <c r="AR39" s="167">
        <v>132.04945733065671</v>
      </c>
      <c r="AS39" s="167"/>
      <c r="AT39" s="167"/>
      <c r="AU39" s="167">
        <v>29.1503355704698</v>
      </c>
      <c r="AV39" s="167">
        <v>23.9</v>
      </c>
      <c r="AW39" s="167">
        <v>166.8</v>
      </c>
      <c r="AX39" s="167">
        <v>17.399999999999999</v>
      </c>
      <c r="AY39" s="167">
        <v>163.5</v>
      </c>
      <c r="AZ39" s="169">
        <v>75.2</v>
      </c>
      <c r="BA39" s="477"/>
    </row>
    <row r="40" spans="1:53">
      <c r="A40" s="159" t="s">
        <v>323</v>
      </c>
      <c r="B40" s="171" t="s">
        <v>655</v>
      </c>
      <c r="C40" s="160">
        <v>47.466721450000001</v>
      </c>
      <c r="D40" s="161">
        <v>-121.82328659</v>
      </c>
      <c r="E40" s="162">
        <v>61.710010000000004</v>
      </c>
      <c r="F40" s="163">
        <v>0.86058000000000001</v>
      </c>
      <c r="G40" s="163">
        <v>15.98855</v>
      </c>
      <c r="H40" s="163">
        <v>5.5726000000000004</v>
      </c>
      <c r="I40" s="163">
        <v>9.8869999999999986E-2</v>
      </c>
      <c r="J40" s="163">
        <v>2.5273700000000003</v>
      </c>
      <c r="K40" s="163">
        <v>5.2221299999999991</v>
      </c>
      <c r="L40" s="163">
        <v>3.8004799999999999</v>
      </c>
      <c r="M40" s="163">
        <v>1.49535</v>
      </c>
      <c r="N40" s="163">
        <v>0.16094000000000003</v>
      </c>
      <c r="O40" s="163">
        <v>97.436869999999999</v>
      </c>
      <c r="P40" s="163">
        <v>1.4666960741067254</v>
      </c>
      <c r="Q40" s="164">
        <v>98.90356607410672</v>
      </c>
      <c r="R40" s="165">
        <v>24.341681709154013</v>
      </c>
      <c r="S40" s="166">
        <v>49.822581728821568</v>
      </c>
      <c r="T40" s="166">
        <v>6.5587517027403734</v>
      </c>
      <c r="U40" s="166">
        <v>26.045540518524309</v>
      </c>
      <c r="V40" s="166">
        <v>5.7083038148446201</v>
      </c>
      <c r="W40" s="166">
        <v>1.460511943815334</v>
      </c>
      <c r="X40" s="166">
        <v>5.440648616253613</v>
      </c>
      <c r="Y40" s="166">
        <v>0.87756267406940691</v>
      </c>
      <c r="Z40" s="166">
        <v>5.3574254058452402</v>
      </c>
      <c r="AA40" s="166">
        <v>1.0580320194708466</v>
      </c>
      <c r="AB40" s="166">
        <v>2.8482024779822837</v>
      </c>
      <c r="AC40" s="166">
        <v>0.4134974599436107</v>
      </c>
      <c r="AD40" s="166">
        <v>2.5701070329231599</v>
      </c>
      <c r="AE40" s="166">
        <v>0.40157604693211335</v>
      </c>
      <c r="AF40" s="167">
        <v>312.0372969418197</v>
      </c>
      <c r="AG40" s="166">
        <v>4.2751329577667985</v>
      </c>
      <c r="AH40" s="166">
        <v>11.173182862032512</v>
      </c>
      <c r="AI40" s="167">
        <v>27.266755535167274</v>
      </c>
      <c r="AJ40" s="167">
        <v>6.158805609705464</v>
      </c>
      <c r="AK40" s="166">
        <v>0.869404534052029</v>
      </c>
      <c r="AL40" s="166">
        <v>1.4180678535170259</v>
      </c>
      <c r="AM40" s="166">
        <v>3.8621809862533047</v>
      </c>
      <c r="AN40" s="167">
        <v>30.446770110433377</v>
      </c>
      <c r="AO40" s="166">
        <v>0.3905968864466885</v>
      </c>
      <c r="AP40" s="167">
        <v>311.28066925918529</v>
      </c>
      <c r="AQ40" s="168">
        <v>15.220750818325307</v>
      </c>
      <c r="AR40" s="167">
        <v>225.6858597031345</v>
      </c>
      <c r="AS40" s="167"/>
      <c r="AT40" s="167"/>
      <c r="AU40" s="167">
        <v>21.504506232023012</v>
      </c>
      <c r="AV40" s="167">
        <v>34.9</v>
      </c>
      <c r="AW40" s="167">
        <v>121.7</v>
      </c>
      <c r="AX40" s="167">
        <v>18.2</v>
      </c>
      <c r="AY40" s="167">
        <v>82.5</v>
      </c>
      <c r="AZ40" s="169">
        <v>68.599999999999994</v>
      </c>
      <c r="BA40" s="477"/>
    </row>
    <row r="41" spans="1:53">
      <c r="A41" s="159" t="s">
        <v>325</v>
      </c>
      <c r="B41" s="171" t="s">
        <v>655</v>
      </c>
      <c r="C41" s="160">
        <v>47.453829630000001</v>
      </c>
      <c r="D41" s="161">
        <v>-121.81271085</v>
      </c>
      <c r="E41" s="162">
        <v>61.381089999999993</v>
      </c>
      <c r="F41" s="163">
        <v>0.88602000000000003</v>
      </c>
      <c r="G41" s="163">
        <v>15.60014</v>
      </c>
      <c r="H41" s="163">
        <v>5.3378999999999994</v>
      </c>
      <c r="I41" s="163">
        <v>0.10525000000000001</v>
      </c>
      <c r="J41" s="163">
        <v>1.48824</v>
      </c>
      <c r="K41" s="163">
        <v>4.1617600000000001</v>
      </c>
      <c r="L41" s="163">
        <v>4.6101699999999992</v>
      </c>
      <c r="M41" s="163">
        <v>0.59732999999999992</v>
      </c>
      <c r="N41" s="163">
        <v>0.18231</v>
      </c>
      <c r="O41" s="163">
        <v>94.350210000000004</v>
      </c>
      <c r="P41" s="163">
        <v>4.7927589276882685</v>
      </c>
      <c r="Q41" s="164">
        <v>99.142968927688273</v>
      </c>
      <c r="R41" s="165">
        <v>15.828893271095945</v>
      </c>
      <c r="S41" s="166">
        <v>34.342538696473575</v>
      </c>
      <c r="T41" s="166">
        <v>4.6157113035486876</v>
      </c>
      <c r="U41" s="166">
        <v>19.836111595455073</v>
      </c>
      <c r="V41" s="166">
        <v>4.8724242590268476</v>
      </c>
      <c r="W41" s="166">
        <v>1.4846160189173625</v>
      </c>
      <c r="X41" s="166">
        <v>5.1044534233789083</v>
      </c>
      <c r="Y41" s="166">
        <v>0.85193778057227387</v>
      </c>
      <c r="Z41" s="166">
        <v>5.2094600734211962</v>
      </c>
      <c r="AA41" s="166">
        <v>1.0419912794352753</v>
      </c>
      <c r="AB41" s="166">
        <v>2.8163575825372642</v>
      </c>
      <c r="AC41" s="166">
        <v>0.3961952669616694</v>
      </c>
      <c r="AD41" s="166">
        <v>2.4771071927708586</v>
      </c>
      <c r="AE41" s="166">
        <v>0.38037365099817866</v>
      </c>
      <c r="AF41" s="167">
        <v>153.14766536420674</v>
      </c>
      <c r="AG41" s="166">
        <v>2.0850832292654453</v>
      </c>
      <c r="AH41" s="166">
        <v>9.3273260821558353</v>
      </c>
      <c r="AI41" s="167">
        <v>26.964197735060633</v>
      </c>
      <c r="AJ41" s="167">
        <v>4.4728653342300104</v>
      </c>
      <c r="AK41" s="166">
        <v>0.71593150767476232</v>
      </c>
      <c r="AL41" s="166">
        <v>0.59298641485052028</v>
      </c>
      <c r="AM41" s="166">
        <v>2.3623297837061927</v>
      </c>
      <c r="AN41" s="167">
        <v>10.029319604337271</v>
      </c>
      <c r="AO41" s="166">
        <v>0.3631486280214119</v>
      </c>
      <c r="AP41" s="167">
        <v>113.8932480527311</v>
      </c>
      <c r="AQ41" s="168">
        <v>13.906345118308074</v>
      </c>
      <c r="AR41" s="167">
        <v>158.45634175504648</v>
      </c>
      <c r="AS41" s="167"/>
      <c r="AT41" s="167"/>
      <c r="AU41" s="167">
        <v>0</v>
      </c>
      <c r="AV41" s="167">
        <v>0.6</v>
      </c>
      <c r="AW41" s="167">
        <v>59.5</v>
      </c>
      <c r="AX41" s="167">
        <v>17</v>
      </c>
      <c r="AY41" s="167">
        <v>56</v>
      </c>
      <c r="AZ41" s="169">
        <v>56.5</v>
      </c>
      <c r="BA41" s="478"/>
    </row>
    <row r="42" spans="1:53">
      <c r="A42" s="172" t="s">
        <v>304</v>
      </c>
      <c r="B42" s="173" t="s">
        <v>330</v>
      </c>
      <c r="C42" s="174">
        <v>47.560088790000002</v>
      </c>
      <c r="D42" s="175">
        <v>-121.81300222</v>
      </c>
      <c r="E42" s="176">
        <v>72.447410000000019</v>
      </c>
      <c r="F42" s="177">
        <v>8.7320000000000009E-2</v>
      </c>
      <c r="G42" s="177">
        <v>13.7615</v>
      </c>
      <c r="H42" s="177">
        <v>2.3988599999999995</v>
      </c>
      <c r="I42" s="177">
        <v>0.18969</v>
      </c>
      <c r="J42" s="177">
        <v>0.17385</v>
      </c>
      <c r="K42" s="177">
        <v>0.64778000000000002</v>
      </c>
      <c r="L42" s="177">
        <v>3.9548799999999997</v>
      </c>
      <c r="M42" s="177">
        <v>1.93045</v>
      </c>
      <c r="N42" s="177">
        <v>5.3370000000000008E-2</v>
      </c>
      <c r="O42" s="177">
        <v>95.645129999999995</v>
      </c>
      <c r="P42" s="177">
        <v>2.6311204042513685</v>
      </c>
      <c r="Q42" s="178">
        <v>98.276250404251357</v>
      </c>
      <c r="R42" s="179">
        <v>27.494521067680754</v>
      </c>
      <c r="S42" s="180">
        <v>55.325791037208283</v>
      </c>
      <c r="T42" s="180">
        <v>6.5275741223728438</v>
      </c>
      <c r="U42" s="180">
        <v>23.770390497321017</v>
      </c>
      <c r="V42" s="180">
        <v>4.7643689419650865</v>
      </c>
      <c r="W42" s="180">
        <v>0.87803132700199527</v>
      </c>
      <c r="X42" s="180">
        <v>4.2015661182724422</v>
      </c>
      <c r="Y42" s="180">
        <v>0.68302854955659964</v>
      </c>
      <c r="Z42" s="180">
        <v>4.1412645996671493</v>
      </c>
      <c r="AA42" s="180">
        <v>0.82829292288522416</v>
      </c>
      <c r="AB42" s="180">
        <v>2.2794208685303565</v>
      </c>
      <c r="AC42" s="180">
        <v>0.34236786158546567</v>
      </c>
      <c r="AD42" s="180">
        <v>2.2068917210801842</v>
      </c>
      <c r="AE42" s="180">
        <v>0.34184568923396391</v>
      </c>
      <c r="AF42" s="181">
        <v>467.48517031823246</v>
      </c>
      <c r="AG42" s="180">
        <v>5.5963474138398581</v>
      </c>
      <c r="AH42" s="180">
        <v>11.503886316026824</v>
      </c>
      <c r="AI42" s="181">
        <v>22.64357554897741</v>
      </c>
      <c r="AJ42" s="181">
        <v>3.9175051772558942</v>
      </c>
      <c r="AK42" s="180">
        <v>1.0329145454779056</v>
      </c>
      <c r="AL42" s="180">
        <v>1.6589673582674749</v>
      </c>
      <c r="AM42" s="180">
        <v>4.0032289444350662</v>
      </c>
      <c r="AN42" s="181">
        <v>49.589695202167832</v>
      </c>
      <c r="AO42" s="180">
        <v>1.5475351447770811</v>
      </c>
      <c r="AP42" s="181">
        <v>128.11333315021704</v>
      </c>
      <c r="AQ42" s="182">
        <v>1.6779136255419731</v>
      </c>
      <c r="AR42" s="181">
        <v>118.01259237162917</v>
      </c>
      <c r="AS42" s="181"/>
      <c r="AT42" s="181"/>
      <c r="AU42" s="181"/>
      <c r="AV42" s="181"/>
      <c r="AW42" s="181"/>
      <c r="AX42" s="181"/>
      <c r="AY42" s="181"/>
      <c r="AZ42" s="183"/>
      <c r="BA42" s="184" t="s">
        <v>244</v>
      </c>
    </row>
    <row r="43" spans="1:53">
      <c r="A43" s="172" t="s">
        <v>307</v>
      </c>
      <c r="B43" s="173" t="s">
        <v>655</v>
      </c>
      <c r="C43" s="174">
        <v>47.514603059999999</v>
      </c>
      <c r="D43" s="175">
        <v>-121.82602430999999</v>
      </c>
      <c r="E43" s="176">
        <v>56.36354</v>
      </c>
      <c r="F43" s="177">
        <v>1.135</v>
      </c>
      <c r="G43" s="177">
        <v>17.289589999999997</v>
      </c>
      <c r="H43" s="177">
        <v>7.1596799999999998</v>
      </c>
      <c r="I43" s="177">
        <v>0.11071</v>
      </c>
      <c r="J43" s="177">
        <v>2.3974799999999998</v>
      </c>
      <c r="K43" s="177">
        <v>5.8707799999999999</v>
      </c>
      <c r="L43" s="177">
        <v>3.9780699999999998</v>
      </c>
      <c r="M43" s="177">
        <v>1.0047199999999998</v>
      </c>
      <c r="N43" s="177">
        <v>0.20026000000000002</v>
      </c>
      <c r="O43" s="177">
        <v>95.509829999999994</v>
      </c>
      <c r="P43" s="177">
        <v>3.3649932157393572</v>
      </c>
      <c r="Q43" s="178">
        <v>98.874823215739355</v>
      </c>
      <c r="R43" s="179">
        <v>21.460631574133672</v>
      </c>
      <c r="S43" s="180">
        <v>47.059301070468123</v>
      </c>
      <c r="T43" s="180">
        <v>6.181124838495677</v>
      </c>
      <c r="U43" s="180">
        <v>26.266522992233565</v>
      </c>
      <c r="V43" s="180">
        <v>6.1826122903960714</v>
      </c>
      <c r="W43" s="180">
        <v>1.7193084836967238</v>
      </c>
      <c r="X43" s="180">
        <v>6.3480077061575786</v>
      </c>
      <c r="Y43" s="180">
        <v>1.0181978323883902</v>
      </c>
      <c r="Z43" s="180">
        <v>6.0522052657322796</v>
      </c>
      <c r="AA43" s="180">
        <v>1.2158197246387981</v>
      </c>
      <c r="AB43" s="180">
        <v>3.1955119343364822</v>
      </c>
      <c r="AC43" s="180">
        <v>0.4658029717862287</v>
      </c>
      <c r="AD43" s="180">
        <v>2.8601635492558555</v>
      </c>
      <c r="AE43" s="180">
        <v>0.44668667462628453</v>
      </c>
      <c r="AF43" s="181">
        <v>251.35388354409929</v>
      </c>
      <c r="AG43" s="180">
        <v>2.9683644228645774</v>
      </c>
      <c r="AH43" s="180">
        <v>11.979886655169912</v>
      </c>
      <c r="AI43" s="181">
        <v>31.418737200369421</v>
      </c>
      <c r="AJ43" s="181">
        <v>5.9694300263834386</v>
      </c>
      <c r="AK43" s="180">
        <v>0.87202816002014327</v>
      </c>
      <c r="AL43" s="180">
        <v>0.9845704762920594</v>
      </c>
      <c r="AM43" s="180">
        <v>3.9560975247225487</v>
      </c>
      <c r="AN43" s="181">
        <v>12.412987268924496</v>
      </c>
      <c r="AO43" s="180">
        <v>0.14907674171949531</v>
      </c>
      <c r="AP43" s="181">
        <v>306.08469792464439</v>
      </c>
      <c r="AQ43" s="182">
        <v>18.745336744415269</v>
      </c>
      <c r="AR43" s="181">
        <v>220.56609264900396</v>
      </c>
      <c r="AS43" s="181"/>
      <c r="AT43" s="181"/>
      <c r="AU43" s="181"/>
      <c r="AV43" s="181"/>
      <c r="AW43" s="181"/>
      <c r="AX43" s="181"/>
      <c r="AY43" s="181"/>
      <c r="AZ43" s="183"/>
      <c r="BA43" s="185"/>
    </row>
    <row r="44" spans="1:53">
      <c r="A44" s="172" t="s">
        <v>305</v>
      </c>
      <c r="B44" s="173" t="s">
        <v>330</v>
      </c>
      <c r="C44" s="174">
        <v>47.587106740000003</v>
      </c>
      <c r="D44" s="175">
        <v>-121.78534938999999</v>
      </c>
      <c r="E44" s="176">
        <v>72.167660000000012</v>
      </c>
      <c r="F44" s="177">
        <v>9.9760000000000001E-2</v>
      </c>
      <c r="G44" s="177">
        <v>14.322840000000001</v>
      </c>
      <c r="H44" s="177">
        <v>2.6000800000000002</v>
      </c>
      <c r="I44" s="177">
        <v>6.0690000000000001E-2</v>
      </c>
      <c r="J44" s="177">
        <v>0.13331000000000001</v>
      </c>
      <c r="K44" s="177">
        <v>1.4620899999999999</v>
      </c>
      <c r="L44" s="177">
        <v>4.5180699999999998</v>
      </c>
      <c r="M44" s="177">
        <v>1.9694899999999997</v>
      </c>
      <c r="N44" s="177">
        <v>5.6500000000000002E-2</v>
      </c>
      <c r="O44" s="177">
        <v>97.39049</v>
      </c>
      <c r="P44" s="177">
        <v>1.3059515501941872</v>
      </c>
      <c r="Q44" s="178">
        <v>98.69644155019418</v>
      </c>
      <c r="R44" s="179">
        <v>27.600684150322746</v>
      </c>
      <c r="S44" s="180">
        <v>54.953387582477795</v>
      </c>
      <c r="T44" s="180">
        <v>6.3462412338152516</v>
      </c>
      <c r="U44" s="180">
        <v>23.566085431456852</v>
      </c>
      <c r="V44" s="180">
        <v>4.5477028018023313</v>
      </c>
      <c r="W44" s="180">
        <v>0.87310803606388454</v>
      </c>
      <c r="X44" s="180">
        <v>4.0160490166839198</v>
      </c>
      <c r="Y44" s="180">
        <v>0.65921489098766284</v>
      </c>
      <c r="Z44" s="180">
        <v>3.9319652560348506</v>
      </c>
      <c r="AA44" s="180">
        <v>0.78178762921905176</v>
      </c>
      <c r="AB44" s="180">
        <v>2.1558193575130598</v>
      </c>
      <c r="AC44" s="180">
        <v>0.3236110473486023</v>
      </c>
      <c r="AD44" s="180">
        <v>2.1312457070532909</v>
      </c>
      <c r="AE44" s="180">
        <v>0.32813225082434</v>
      </c>
      <c r="AF44" s="181">
        <v>498.13796519445094</v>
      </c>
      <c r="AG44" s="180">
        <v>5.6246323300285441</v>
      </c>
      <c r="AH44" s="180">
        <v>11.534053404039918</v>
      </c>
      <c r="AI44" s="181">
        <v>21.558056196443541</v>
      </c>
      <c r="AJ44" s="181">
        <v>4.1607325511722673</v>
      </c>
      <c r="AK44" s="180">
        <v>1.0283804710615994</v>
      </c>
      <c r="AL44" s="180">
        <v>1.5584727319622131</v>
      </c>
      <c r="AM44" s="180">
        <v>6.1814609203153301</v>
      </c>
      <c r="AN44" s="181">
        <v>49.371931867732727</v>
      </c>
      <c r="AO44" s="180">
        <v>0.77315771087015972</v>
      </c>
      <c r="AP44" s="181">
        <v>153.97865294054765</v>
      </c>
      <c r="AQ44" s="182">
        <v>1.970807595003127</v>
      </c>
      <c r="AR44" s="181">
        <v>127.77757673615848</v>
      </c>
      <c r="AS44" s="181"/>
      <c r="AT44" s="181"/>
      <c r="AU44" s="181"/>
      <c r="AV44" s="181"/>
      <c r="AW44" s="181"/>
      <c r="AX44" s="181"/>
      <c r="AY44" s="181"/>
      <c r="AZ44" s="183"/>
      <c r="BA44" s="185"/>
    </row>
    <row r="45" spans="1:53">
      <c r="A45" s="172" t="s">
        <v>308</v>
      </c>
      <c r="B45" s="173" t="s">
        <v>655</v>
      </c>
      <c r="C45" s="174">
        <v>47.508150039999997</v>
      </c>
      <c r="D45" s="175">
        <v>-121.82693580999999</v>
      </c>
      <c r="E45" s="176">
        <v>56.1875</v>
      </c>
      <c r="F45" s="177">
        <v>1.2313999999999998</v>
      </c>
      <c r="G45" s="177">
        <v>17.903429999999997</v>
      </c>
      <c r="H45" s="177">
        <v>7.0387500000000003</v>
      </c>
      <c r="I45" s="177">
        <v>9.8949999999999982E-2</v>
      </c>
      <c r="J45" s="177">
        <v>2.4593499999999997</v>
      </c>
      <c r="K45" s="177">
        <v>5.9102700000000006</v>
      </c>
      <c r="L45" s="177">
        <v>4.2317800000000005</v>
      </c>
      <c r="M45" s="177">
        <v>0.47956000000000004</v>
      </c>
      <c r="N45" s="177">
        <v>0.24278000000000002</v>
      </c>
      <c r="O45" s="177">
        <v>95.783779999999993</v>
      </c>
      <c r="P45" s="177">
        <v>3.445878848063646</v>
      </c>
      <c r="Q45" s="178">
        <v>99.229658848063636</v>
      </c>
      <c r="R45" s="179">
        <v>21.689296229036742</v>
      </c>
      <c r="S45" s="180">
        <v>47.588095346797871</v>
      </c>
      <c r="T45" s="180">
        <v>6.1905661248766641</v>
      </c>
      <c r="U45" s="180">
        <v>25.796804518239661</v>
      </c>
      <c r="V45" s="180">
        <v>6.1506963797781191</v>
      </c>
      <c r="W45" s="180">
        <v>1.8274675124877915</v>
      </c>
      <c r="X45" s="180">
        <v>6.0724028116023003</v>
      </c>
      <c r="Y45" s="180">
        <v>1.0223010487846576</v>
      </c>
      <c r="Z45" s="180">
        <v>6.1876846866930473</v>
      </c>
      <c r="AA45" s="180">
        <v>1.2432751994174296</v>
      </c>
      <c r="AB45" s="180">
        <v>3.265077731509451</v>
      </c>
      <c r="AC45" s="180">
        <v>0.48239896147021299</v>
      </c>
      <c r="AD45" s="180">
        <v>3.0101843555119192</v>
      </c>
      <c r="AE45" s="180">
        <v>0.45949015589995457</v>
      </c>
      <c r="AF45" s="181">
        <v>230.42772843397239</v>
      </c>
      <c r="AG45" s="180">
        <v>3.4482517078184678</v>
      </c>
      <c r="AH45" s="180">
        <v>13.754811361011065</v>
      </c>
      <c r="AI45" s="181">
        <v>31.114689674409529</v>
      </c>
      <c r="AJ45" s="181">
        <v>6.1494811568330796</v>
      </c>
      <c r="AK45" s="180">
        <v>1.0057653608951611</v>
      </c>
      <c r="AL45" s="180">
        <v>1.1359537811323472</v>
      </c>
      <c r="AM45" s="180">
        <v>4.1636053348586763</v>
      </c>
      <c r="AN45" s="181">
        <v>8.5250467732345339</v>
      </c>
      <c r="AO45" s="180">
        <v>0.23220858461573371</v>
      </c>
      <c r="AP45" s="181">
        <v>314.85003143101852</v>
      </c>
      <c r="AQ45" s="182">
        <v>17.436363271724453</v>
      </c>
      <c r="AR45" s="181">
        <v>241.16503575643534</v>
      </c>
      <c r="AS45" s="181"/>
      <c r="AT45" s="181"/>
      <c r="AU45" s="181"/>
      <c r="AV45" s="181"/>
      <c r="AW45" s="181"/>
      <c r="AX45" s="181"/>
      <c r="AY45" s="181"/>
      <c r="AZ45" s="183"/>
      <c r="BA45" s="185"/>
    </row>
    <row r="46" spans="1:53">
      <c r="A46" s="172" t="s">
        <v>306</v>
      </c>
      <c r="B46" s="173" t="s">
        <v>330</v>
      </c>
      <c r="C46" s="174">
        <v>47.559622939999997</v>
      </c>
      <c r="D46" s="175">
        <v>-121.80489733</v>
      </c>
      <c r="E46" s="176">
        <v>55.477939999999997</v>
      </c>
      <c r="F46" s="177">
        <v>0.63742999999999994</v>
      </c>
      <c r="G46" s="177">
        <v>17.735870000000002</v>
      </c>
      <c r="H46" s="177">
        <v>4.9098400000000009</v>
      </c>
      <c r="I46" s="177">
        <v>0.12898000000000001</v>
      </c>
      <c r="J46" s="177">
        <v>4.1569999999999991</v>
      </c>
      <c r="K46" s="177">
        <v>6.5729199999999999</v>
      </c>
      <c r="L46" s="177">
        <v>2.9696199999999999</v>
      </c>
      <c r="M46" s="177">
        <v>0.69795999999999991</v>
      </c>
      <c r="N46" s="177">
        <v>0.11978</v>
      </c>
      <c r="O46" s="177">
        <v>93.407330000000002</v>
      </c>
      <c r="P46" s="177">
        <v>5.641421947449663</v>
      </c>
      <c r="Q46" s="178">
        <v>99.048751947449659</v>
      </c>
      <c r="R46" s="179">
        <v>12.607326472776885</v>
      </c>
      <c r="S46" s="180">
        <v>25.641748295737006</v>
      </c>
      <c r="T46" s="180">
        <v>3.210531706086702</v>
      </c>
      <c r="U46" s="180">
        <v>12.839531539126741</v>
      </c>
      <c r="V46" s="180">
        <v>2.8289943914994451</v>
      </c>
      <c r="W46" s="180">
        <v>0.95218432034399847</v>
      </c>
      <c r="X46" s="180">
        <v>2.6201163770716334</v>
      </c>
      <c r="Y46" s="180">
        <v>0.40919129528819254</v>
      </c>
      <c r="Z46" s="180">
        <v>2.4565482659416484</v>
      </c>
      <c r="AA46" s="180">
        <v>0.47495452708581748</v>
      </c>
      <c r="AB46" s="180">
        <v>1.2680043880351106</v>
      </c>
      <c r="AC46" s="180">
        <v>0.18144480455728162</v>
      </c>
      <c r="AD46" s="180">
        <v>1.1524921192290456</v>
      </c>
      <c r="AE46" s="180">
        <v>0.18086890023257193</v>
      </c>
      <c r="AF46" s="181">
        <v>246.79317634866831</v>
      </c>
      <c r="AG46" s="180">
        <v>2.0973055155903229</v>
      </c>
      <c r="AH46" s="180">
        <v>5.8470166260211194</v>
      </c>
      <c r="AI46" s="181">
        <v>12.255800046359903</v>
      </c>
      <c r="AJ46" s="181">
        <v>2.8393770715663567</v>
      </c>
      <c r="AK46" s="180">
        <v>0.4579879029822192</v>
      </c>
      <c r="AL46" s="180">
        <v>0.64959914848245925</v>
      </c>
      <c r="AM46" s="180">
        <v>1.1945830450537376</v>
      </c>
      <c r="AN46" s="181">
        <v>9.8731996484855618</v>
      </c>
      <c r="AO46" s="180">
        <v>0.16354532557611992</v>
      </c>
      <c r="AP46" s="181">
        <v>398.69918094287738</v>
      </c>
      <c r="AQ46" s="182">
        <v>11.298217692732921</v>
      </c>
      <c r="AR46" s="181">
        <v>106.45478528191222</v>
      </c>
      <c r="AS46" s="181"/>
      <c r="AT46" s="181"/>
      <c r="AU46" s="181"/>
      <c r="AV46" s="181"/>
      <c r="AW46" s="181"/>
      <c r="AX46" s="181"/>
      <c r="AY46" s="181"/>
      <c r="AZ46" s="183"/>
      <c r="BA46" s="186"/>
    </row>
    <row r="47" spans="1:53">
      <c r="A47" s="187" t="s">
        <v>302</v>
      </c>
      <c r="B47" s="197" t="s">
        <v>330</v>
      </c>
      <c r="C47" s="188">
        <v>47.74564487</v>
      </c>
      <c r="D47" s="189">
        <v>-121.91402008</v>
      </c>
      <c r="E47" s="82">
        <v>61.945280000000004</v>
      </c>
      <c r="F47" s="83">
        <v>0.60358499999999993</v>
      </c>
      <c r="G47" s="83">
        <v>15.280085</v>
      </c>
      <c r="H47" s="83">
        <v>4.5141349999999996</v>
      </c>
      <c r="I47" s="83">
        <v>6.3729999999999995E-2</v>
      </c>
      <c r="J47" s="83">
        <v>3.1650799999999997</v>
      </c>
      <c r="K47" s="83">
        <v>4.9632400000000008</v>
      </c>
      <c r="L47" s="83">
        <v>3.0440049999999994</v>
      </c>
      <c r="M47" s="83">
        <v>0.82474500000000006</v>
      </c>
      <c r="N47" s="83">
        <v>0.10541500000000001</v>
      </c>
      <c r="O47" s="83">
        <v>94.509285000000006</v>
      </c>
      <c r="P47" s="83">
        <v>4.3764988009596753</v>
      </c>
      <c r="Q47" s="190">
        <v>98.885783800959686</v>
      </c>
      <c r="R47" s="191">
        <v>15.705783861967937</v>
      </c>
      <c r="S47" s="192">
        <v>34.714231570761534</v>
      </c>
      <c r="T47" s="192">
        <v>3.4188658483916994</v>
      </c>
      <c r="U47" s="192">
        <v>12.926567568980866</v>
      </c>
      <c r="V47" s="192">
        <v>2.7786782520428193</v>
      </c>
      <c r="W47" s="192">
        <v>0.88724242446370627</v>
      </c>
      <c r="X47" s="192">
        <v>2.659735443896909</v>
      </c>
      <c r="Y47" s="192">
        <v>0.43266285393270965</v>
      </c>
      <c r="Z47" s="192">
        <v>2.5769943248683376</v>
      </c>
      <c r="AA47" s="192">
        <v>0.51805698170095704</v>
      </c>
      <c r="AB47" s="192">
        <v>1.4154125525357335</v>
      </c>
      <c r="AC47" s="192">
        <v>0.20805934724313305</v>
      </c>
      <c r="AD47" s="192">
        <v>1.3899298591095617</v>
      </c>
      <c r="AE47" s="192">
        <v>0.22933375522571209</v>
      </c>
      <c r="AF47" s="193">
        <v>262.04506079168596</v>
      </c>
      <c r="AG47" s="192">
        <v>3.7472499009243521</v>
      </c>
      <c r="AH47" s="192">
        <v>7.6819139038486872</v>
      </c>
      <c r="AI47" s="192">
        <v>13.471097911396852</v>
      </c>
      <c r="AJ47" s="192">
        <v>3.7693056304376</v>
      </c>
      <c r="AK47" s="192">
        <v>0.64551163078341867</v>
      </c>
      <c r="AL47" s="192">
        <v>1.2272728389775551</v>
      </c>
      <c r="AM47" s="192">
        <v>2.3112347522628807</v>
      </c>
      <c r="AN47" s="194">
        <v>16.756259054984366</v>
      </c>
      <c r="AO47" s="192">
        <v>0.15070564545529577</v>
      </c>
      <c r="AP47" s="193">
        <v>321.86925400368636</v>
      </c>
      <c r="AQ47" s="84">
        <v>13.9</v>
      </c>
      <c r="AR47" s="84">
        <v>144.30000000000001</v>
      </c>
      <c r="AS47" s="84"/>
      <c r="AT47" s="84"/>
      <c r="AU47" s="84">
        <v>51.3</v>
      </c>
      <c r="AV47" s="84">
        <v>52.8</v>
      </c>
      <c r="AW47" s="84">
        <v>95.1</v>
      </c>
      <c r="AX47" s="84"/>
      <c r="AY47" s="84"/>
      <c r="AZ47" s="132"/>
      <c r="BA47" s="195" t="s">
        <v>244</v>
      </c>
    </row>
    <row r="48" spans="1:53">
      <c r="A48" s="187" t="s">
        <v>301</v>
      </c>
      <c r="B48" s="197" t="s">
        <v>330</v>
      </c>
      <c r="C48" s="188">
        <v>47.750378449999999</v>
      </c>
      <c r="D48" s="189">
        <v>-121.88125306000001</v>
      </c>
      <c r="E48" s="82">
        <v>60.678080000000001</v>
      </c>
      <c r="F48" s="127">
        <v>0.80310000000000004</v>
      </c>
      <c r="G48" s="83">
        <v>16.46189</v>
      </c>
      <c r="H48" s="83">
        <v>5.6135499999999992</v>
      </c>
      <c r="I48" s="83">
        <v>7.376000000000002E-2</v>
      </c>
      <c r="J48" s="83">
        <v>2.8976699999999997</v>
      </c>
      <c r="K48" s="83">
        <v>5.8673999999999991</v>
      </c>
      <c r="L48" s="83">
        <v>3.5991599999999999</v>
      </c>
      <c r="M48" s="83">
        <v>1.1345100000000001</v>
      </c>
      <c r="N48" s="83">
        <v>0.12621000000000002</v>
      </c>
      <c r="O48" s="83">
        <v>97.25533999999999</v>
      </c>
      <c r="P48" s="83">
        <v>1.9886079744178844</v>
      </c>
      <c r="Q48" s="190">
        <v>99.243947974417878</v>
      </c>
      <c r="R48" s="191">
        <v>13.785148566752634</v>
      </c>
      <c r="S48" s="192">
        <v>27.87901624556871</v>
      </c>
      <c r="T48" s="192">
        <v>3.8187139752924724</v>
      </c>
      <c r="U48" s="192">
        <v>15.90488426152076</v>
      </c>
      <c r="V48" s="192">
        <v>3.8565670029414791</v>
      </c>
      <c r="W48" s="192">
        <v>1.0570262259944931</v>
      </c>
      <c r="X48" s="192">
        <v>3.9019944139119778</v>
      </c>
      <c r="Y48" s="192">
        <v>0.64585204274937158</v>
      </c>
      <c r="Z48" s="192">
        <v>3.9549026191644749</v>
      </c>
      <c r="AA48" s="192">
        <v>0.8024457782289276</v>
      </c>
      <c r="AB48" s="192">
        <v>2.1309017929971228</v>
      </c>
      <c r="AC48" s="192">
        <v>0.30210524913980097</v>
      </c>
      <c r="AD48" s="192">
        <v>1.8610547642004285</v>
      </c>
      <c r="AE48" s="192">
        <v>0.30787505594706072</v>
      </c>
      <c r="AF48" s="193">
        <v>215.59579286103892</v>
      </c>
      <c r="AG48" s="192">
        <v>2.8611522411248789</v>
      </c>
      <c r="AH48" s="192">
        <v>7.2650015373683905</v>
      </c>
      <c r="AI48" s="192">
        <v>20.801437761529165</v>
      </c>
      <c r="AJ48" s="192">
        <v>4.3085768748706714</v>
      </c>
      <c r="AK48" s="192">
        <v>0.56770321009308111</v>
      </c>
      <c r="AL48" s="192">
        <v>1.0092081180734935</v>
      </c>
      <c r="AM48" s="192">
        <v>4.0104662492570036</v>
      </c>
      <c r="AN48" s="194">
        <v>25.47632933321751</v>
      </c>
      <c r="AO48" s="192">
        <v>0.53580623502044111</v>
      </c>
      <c r="AP48" s="193">
        <v>266.42927184344717</v>
      </c>
      <c r="AQ48" s="84">
        <v>17.2</v>
      </c>
      <c r="AR48" s="84">
        <v>161.69999999999999</v>
      </c>
      <c r="AS48" s="84"/>
      <c r="AT48" s="84"/>
      <c r="AU48" s="84">
        <v>55.5</v>
      </c>
      <c r="AV48" s="84">
        <v>70</v>
      </c>
      <c r="AW48" s="84">
        <v>128.80000000000001</v>
      </c>
      <c r="AX48" s="84"/>
      <c r="AY48" s="84"/>
      <c r="AZ48" s="132"/>
      <c r="BA48" s="196"/>
    </row>
    <row r="49" spans="1:53">
      <c r="A49" s="187" t="s">
        <v>303</v>
      </c>
      <c r="B49" s="197" t="s">
        <v>654</v>
      </c>
      <c r="C49" s="188">
        <v>47.742411050000001</v>
      </c>
      <c r="D49" s="189">
        <v>-121.90996603000001</v>
      </c>
      <c r="E49" s="82">
        <v>52.719990000000003</v>
      </c>
      <c r="F49" s="83">
        <v>0.93335000000000001</v>
      </c>
      <c r="G49" s="83">
        <v>19.318300000000001</v>
      </c>
      <c r="H49" s="83">
        <v>7.0375499999999995</v>
      </c>
      <c r="I49" s="83">
        <v>6.4530000000000004E-2</v>
      </c>
      <c r="J49" s="83">
        <v>0.88840999999999992</v>
      </c>
      <c r="K49" s="83">
        <v>3.2902</v>
      </c>
      <c r="L49" s="83">
        <v>1.37886</v>
      </c>
      <c r="M49" s="83">
        <v>1.2216899999999997</v>
      </c>
      <c r="N49" s="83">
        <v>1.17195</v>
      </c>
      <c r="O49" s="83">
        <v>88.024820000000005</v>
      </c>
      <c r="P49" s="83">
        <v>9.7041774935040177</v>
      </c>
      <c r="Q49" s="190">
        <v>97.728997493504025</v>
      </c>
      <c r="R49" s="191">
        <v>29.934376917054163</v>
      </c>
      <c r="S49" s="192">
        <v>54.848061913734284</v>
      </c>
      <c r="T49" s="192">
        <v>8.4184813316219014</v>
      </c>
      <c r="U49" s="192">
        <v>36.716216916958679</v>
      </c>
      <c r="V49" s="192">
        <v>9.1372463354890314</v>
      </c>
      <c r="W49" s="192">
        <v>2.8732242260841696</v>
      </c>
      <c r="X49" s="192">
        <v>10.18351323605506</v>
      </c>
      <c r="Y49" s="192">
        <v>1.5791807335937229</v>
      </c>
      <c r="Z49" s="192">
        <v>9.0561344571953555</v>
      </c>
      <c r="AA49" s="192">
        <v>1.8237300599804482</v>
      </c>
      <c r="AB49" s="192">
        <v>4.6719507120243442</v>
      </c>
      <c r="AC49" s="192">
        <v>0.650792544512518</v>
      </c>
      <c r="AD49" s="192">
        <v>3.8525592412386618</v>
      </c>
      <c r="AE49" s="192">
        <v>0.60038324725224512</v>
      </c>
      <c r="AF49" s="193">
        <v>149.76647700754341</v>
      </c>
      <c r="AG49" s="192">
        <v>3.8262908319663924</v>
      </c>
      <c r="AH49" s="192">
        <v>8.5243971015584208</v>
      </c>
      <c r="AI49" s="192">
        <v>50.908751166465642</v>
      </c>
      <c r="AJ49" s="192">
        <v>4.9886653394178024</v>
      </c>
      <c r="AK49" s="192">
        <v>0.67842015003665257</v>
      </c>
      <c r="AL49" s="192">
        <v>1.2793923557439273</v>
      </c>
      <c r="AM49" s="192">
        <v>4.4104734885059012</v>
      </c>
      <c r="AN49" s="194">
        <v>33.05861973416134</v>
      </c>
      <c r="AO49" s="192">
        <v>1.1636556082801084</v>
      </c>
      <c r="AP49" s="193">
        <v>102.91612863951231</v>
      </c>
      <c r="AQ49" s="84">
        <v>21.3</v>
      </c>
      <c r="AR49" s="84">
        <v>187.3</v>
      </c>
      <c r="AS49" s="84"/>
      <c r="AT49" s="84"/>
      <c r="AU49" s="84">
        <v>70.8</v>
      </c>
      <c r="AV49" s="84">
        <v>76.099999999999994</v>
      </c>
      <c r="AW49" s="84">
        <v>167.2</v>
      </c>
      <c r="AX49" s="84"/>
      <c r="AY49" s="84"/>
      <c r="AZ49" s="85"/>
      <c r="BA49" s="198"/>
    </row>
    <row r="50" spans="1:53">
      <c r="A50" s="199" t="s">
        <v>288</v>
      </c>
      <c r="B50" s="208" t="s">
        <v>331</v>
      </c>
      <c r="C50" s="200">
        <v>47.821092370000002</v>
      </c>
      <c r="D50" s="201">
        <v>-121.94624838999999</v>
      </c>
      <c r="E50" s="77">
        <v>59.305999999999997</v>
      </c>
      <c r="F50" s="78">
        <v>0.88736999999999999</v>
      </c>
      <c r="G50" s="78">
        <v>16.601220000000001</v>
      </c>
      <c r="H50" s="78">
        <v>6.3994499999999999</v>
      </c>
      <c r="I50" s="78">
        <v>0.11784</v>
      </c>
      <c r="J50" s="78">
        <v>3.0123899999999999</v>
      </c>
      <c r="K50" s="78">
        <v>6.3193099999999998</v>
      </c>
      <c r="L50" s="78">
        <v>3.8404799999999999</v>
      </c>
      <c r="M50" s="78">
        <v>0.91430999999999996</v>
      </c>
      <c r="N50" s="78">
        <v>0.16327</v>
      </c>
      <c r="O50" s="78">
        <v>97.561650000000014</v>
      </c>
      <c r="P50" s="78">
        <v>1.5982419338732721</v>
      </c>
      <c r="Q50" s="79">
        <v>99.159891933873283</v>
      </c>
      <c r="R50" s="202">
        <v>14.22</v>
      </c>
      <c r="S50" s="203">
        <v>29.1</v>
      </c>
      <c r="T50" s="203">
        <v>3.82</v>
      </c>
      <c r="U50" s="203">
        <v>16.010000000000002</v>
      </c>
      <c r="V50" s="203">
        <v>3.81</v>
      </c>
      <c r="W50" s="203">
        <v>1.22</v>
      </c>
      <c r="X50" s="203">
        <v>3.88</v>
      </c>
      <c r="Y50" s="203">
        <v>0.67</v>
      </c>
      <c r="Z50" s="203">
        <v>3.96</v>
      </c>
      <c r="AA50" s="203">
        <v>0.81</v>
      </c>
      <c r="AB50" s="203">
        <v>2.21</v>
      </c>
      <c r="AC50" s="203">
        <v>0.32</v>
      </c>
      <c r="AD50" s="203">
        <v>1.98</v>
      </c>
      <c r="AE50" s="203">
        <v>0.31</v>
      </c>
      <c r="AF50" s="204">
        <v>250</v>
      </c>
      <c r="AG50" s="203">
        <v>2.64</v>
      </c>
      <c r="AH50" s="203">
        <v>8.3800000000000008</v>
      </c>
      <c r="AI50" s="203">
        <v>20.45</v>
      </c>
      <c r="AJ50" s="203">
        <v>4.08</v>
      </c>
      <c r="AK50" s="203">
        <v>0.63</v>
      </c>
      <c r="AL50" s="203">
        <v>0.88</v>
      </c>
      <c r="AM50" s="203">
        <v>1.95</v>
      </c>
      <c r="AN50" s="205">
        <v>20.7</v>
      </c>
      <c r="AO50" s="203">
        <v>0.42</v>
      </c>
      <c r="AP50" s="204">
        <v>292</v>
      </c>
      <c r="AQ50" s="80">
        <v>16.7</v>
      </c>
      <c r="AR50" s="80">
        <v>159.1</v>
      </c>
      <c r="AS50" s="80"/>
      <c r="AT50" s="80"/>
      <c r="AU50" s="80">
        <v>33.5</v>
      </c>
      <c r="AV50" s="80">
        <v>40.4</v>
      </c>
      <c r="AW50" s="80">
        <v>128.5</v>
      </c>
      <c r="AX50" s="80">
        <v>17.2</v>
      </c>
      <c r="AY50" s="80">
        <v>60.7</v>
      </c>
      <c r="AZ50" s="81">
        <v>75.900000000000006</v>
      </c>
      <c r="BA50" s="206" t="s">
        <v>257</v>
      </c>
    </row>
    <row r="51" spans="1:53">
      <c r="A51" s="199" t="s">
        <v>281</v>
      </c>
      <c r="B51" s="208" t="s">
        <v>330</v>
      </c>
      <c r="C51" s="200">
        <v>47.788587440000001</v>
      </c>
      <c r="D51" s="201">
        <v>-121.92870547</v>
      </c>
      <c r="E51" s="77">
        <v>55.995260000000002</v>
      </c>
      <c r="F51" s="78">
        <v>0.98684000000000005</v>
      </c>
      <c r="G51" s="78">
        <v>16.88092</v>
      </c>
      <c r="H51" s="78">
        <v>6.9265799999999995</v>
      </c>
      <c r="I51" s="78">
        <v>0.10055</v>
      </c>
      <c r="J51" s="78">
        <v>4.4695600000000004</v>
      </c>
      <c r="K51" s="78">
        <v>7.0972900000000001</v>
      </c>
      <c r="L51" s="78">
        <v>3.5228899999999999</v>
      </c>
      <c r="M51" s="78">
        <v>0.55918000000000001</v>
      </c>
      <c r="N51" s="78">
        <v>0.22252</v>
      </c>
      <c r="O51" s="78">
        <v>96.761600000000016</v>
      </c>
      <c r="P51" s="78">
        <v>2.6816867710103489</v>
      </c>
      <c r="Q51" s="79">
        <v>99.443286771010364</v>
      </c>
      <c r="R51" s="202">
        <v>15.55</v>
      </c>
      <c r="S51" s="203">
        <v>29.29</v>
      </c>
      <c r="T51" s="203">
        <v>4.28</v>
      </c>
      <c r="U51" s="203">
        <v>18.05</v>
      </c>
      <c r="V51" s="203">
        <v>4.34</v>
      </c>
      <c r="W51" s="203">
        <v>1.45</v>
      </c>
      <c r="X51" s="203">
        <v>4.79</v>
      </c>
      <c r="Y51" s="203">
        <v>0.77</v>
      </c>
      <c r="Z51" s="203">
        <v>4.57</v>
      </c>
      <c r="AA51" s="203">
        <v>0.93</v>
      </c>
      <c r="AB51" s="203">
        <v>2.4</v>
      </c>
      <c r="AC51" s="203">
        <v>0.33</v>
      </c>
      <c r="AD51" s="203">
        <v>2</v>
      </c>
      <c r="AE51" s="203">
        <v>0.32</v>
      </c>
      <c r="AF51" s="204">
        <v>137</v>
      </c>
      <c r="AG51" s="203">
        <v>1.25</v>
      </c>
      <c r="AH51" s="203">
        <v>10.14</v>
      </c>
      <c r="AI51" s="203">
        <v>29.35</v>
      </c>
      <c r="AJ51" s="203">
        <v>3.62</v>
      </c>
      <c r="AK51" s="203">
        <v>0.67</v>
      </c>
      <c r="AL51" s="203">
        <v>0.42</v>
      </c>
      <c r="AM51" s="203">
        <v>1.81</v>
      </c>
      <c r="AN51" s="205">
        <v>6.1</v>
      </c>
      <c r="AO51" s="203">
        <v>0.08</v>
      </c>
      <c r="AP51" s="204">
        <v>342</v>
      </c>
      <c r="AQ51" s="80">
        <v>17.7</v>
      </c>
      <c r="AR51" s="80">
        <v>153</v>
      </c>
      <c r="AS51" s="80"/>
      <c r="AT51" s="80"/>
      <c r="AU51" s="80">
        <v>90.1</v>
      </c>
      <c r="AV51" s="80">
        <v>113.3</v>
      </c>
      <c r="AW51" s="80">
        <v>144.4</v>
      </c>
      <c r="AX51" s="80">
        <v>19.5</v>
      </c>
      <c r="AY51" s="80">
        <v>54.3</v>
      </c>
      <c r="AZ51" s="81">
        <v>79.8</v>
      </c>
      <c r="BA51" s="207"/>
    </row>
    <row r="52" spans="1:53">
      <c r="A52" s="199" t="s">
        <v>282</v>
      </c>
      <c r="B52" s="208" t="s">
        <v>330</v>
      </c>
      <c r="C52" s="200">
        <v>47.787144300000001</v>
      </c>
      <c r="D52" s="201">
        <v>-121.92527683</v>
      </c>
      <c r="E52" s="77">
        <v>61.107150000000004</v>
      </c>
      <c r="F52" s="78">
        <v>0.78283999999999998</v>
      </c>
      <c r="G52" s="78">
        <v>16.084669999999999</v>
      </c>
      <c r="H52" s="78">
        <v>5.6964499999999996</v>
      </c>
      <c r="I52" s="78">
        <v>0.10008</v>
      </c>
      <c r="J52" s="78">
        <v>3.4872200000000002</v>
      </c>
      <c r="K52" s="78">
        <v>6.0636799999999997</v>
      </c>
      <c r="L52" s="78">
        <v>3.6640100000000002</v>
      </c>
      <c r="M52" s="78">
        <v>0.9569700000000001</v>
      </c>
      <c r="N52" s="78">
        <v>0.13803000000000001</v>
      </c>
      <c r="O52" s="78">
        <v>98.08111000000001</v>
      </c>
      <c r="P52" s="78">
        <v>1.7122946739670475</v>
      </c>
      <c r="Q52" s="79">
        <v>99.793404673967061</v>
      </c>
      <c r="R52" s="202">
        <v>12.41</v>
      </c>
      <c r="S52" s="203">
        <v>25.7</v>
      </c>
      <c r="T52" s="203">
        <v>3.52</v>
      </c>
      <c r="U52" s="203">
        <v>14.65</v>
      </c>
      <c r="V52" s="203">
        <v>3.58</v>
      </c>
      <c r="W52" s="203">
        <v>1.03</v>
      </c>
      <c r="X52" s="203">
        <v>3.64</v>
      </c>
      <c r="Y52" s="203">
        <v>0.6</v>
      </c>
      <c r="Z52" s="203">
        <v>3.69</v>
      </c>
      <c r="AA52" s="203">
        <v>0.74</v>
      </c>
      <c r="AB52" s="203">
        <v>1.99</v>
      </c>
      <c r="AC52" s="203">
        <v>0.28999999999999998</v>
      </c>
      <c r="AD52" s="203">
        <v>1.81</v>
      </c>
      <c r="AE52" s="203">
        <v>0.28000000000000003</v>
      </c>
      <c r="AF52" s="204">
        <v>181</v>
      </c>
      <c r="AG52" s="203">
        <v>2.4500000000000002</v>
      </c>
      <c r="AH52" s="203">
        <v>7.3</v>
      </c>
      <c r="AI52" s="203">
        <v>19.03</v>
      </c>
      <c r="AJ52" s="203">
        <v>3.97</v>
      </c>
      <c r="AK52" s="203">
        <v>0.54</v>
      </c>
      <c r="AL52" s="203">
        <v>0.83</v>
      </c>
      <c r="AM52" s="203">
        <v>7.39</v>
      </c>
      <c r="AN52" s="205">
        <v>18.8</v>
      </c>
      <c r="AO52" s="203">
        <v>0.25</v>
      </c>
      <c r="AP52" s="204">
        <v>277</v>
      </c>
      <c r="AQ52" s="80">
        <v>15.8</v>
      </c>
      <c r="AR52" s="80">
        <v>151.4</v>
      </c>
      <c r="AS52" s="80"/>
      <c r="AT52" s="80"/>
      <c r="AU52" s="80">
        <v>69.900000000000006</v>
      </c>
      <c r="AV52" s="80">
        <v>88.7</v>
      </c>
      <c r="AW52" s="80">
        <v>124.6</v>
      </c>
      <c r="AX52" s="80">
        <v>17.8</v>
      </c>
      <c r="AY52" s="80">
        <v>76.2</v>
      </c>
      <c r="AZ52" s="81">
        <v>69.400000000000006</v>
      </c>
      <c r="BA52" s="207"/>
    </row>
    <row r="53" spans="1:53">
      <c r="A53" s="199" t="s">
        <v>289</v>
      </c>
      <c r="B53" s="208" t="s">
        <v>331</v>
      </c>
      <c r="C53" s="200">
        <v>47.799393670000001</v>
      </c>
      <c r="D53" s="201">
        <v>-121.96942507999999</v>
      </c>
      <c r="E53" s="77">
        <v>53.287039999999998</v>
      </c>
      <c r="F53" s="78">
        <v>1.26827</v>
      </c>
      <c r="G53" s="78">
        <v>16.898329999999998</v>
      </c>
      <c r="H53" s="78">
        <v>9.2791499999999996</v>
      </c>
      <c r="I53" s="78">
        <v>9.3280000000000002E-2</v>
      </c>
      <c r="J53" s="78">
        <v>3.9175999999999997</v>
      </c>
      <c r="K53" s="78">
        <v>7.4519299999999999</v>
      </c>
      <c r="L53" s="78">
        <v>3.5127199999999998</v>
      </c>
      <c r="M53" s="78">
        <v>0.71660999999999997</v>
      </c>
      <c r="N53" s="78">
        <v>0.23944000000000004</v>
      </c>
      <c r="O53" s="78">
        <v>96.664379999999994</v>
      </c>
      <c r="P53" s="78">
        <v>2.5822532402791656</v>
      </c>
      <c r="Q53" s="79">
        <v>99.246633240279166</v>
      </c>
      <c r="R53" s="202">
        <v>15.95</v>
      </c>
      <c r="S53" s="203">
        <v>33.450000000000003</v>
      </c>
      <c r="T53" s="203">
        <v>4.55</v>
      </c>
      <c r="U53" s="203">
        <v>19.579999999999998</v>
      </c>
      <c r="V53" s="203">
        <v>4.99</v>
      </c>
      <c r="W53" s="203">
        <v>1.53</v>
      </c>
      <c r="X53" s="203">
        <v>5.1100000000000003</v>
      </c>
      <c r="Y53" s="203">
        <v>0.84</v>
      </c>
      <c r="Z53" s="203">
        <v>4.97</v>
      </c>
      <c r="AA53" s="203">
        <v>0.98</v>
      </c>
      <c r="AB53" s="203">
        <v>2.5499999999999998</v>
      </c>
      <c r="AC53" s="203">
        <v>0.36</v>
      </c>
      <c r="AD53" s="203">
        <v>2.1800000000000002</v>
      </c>
      <c r="AE53" s="203">
        <v>0.33</v>
      </c>
      <c r="AF53" s="204">
        <v>184</v>
      </c>
      <c r="AG53" s="203">
        <v>1.9</v>
      </c>
      <c r="AH53" s="203">
        <v>10.48</v>
      </c>
      <c r="AI53" s="203">
        <v>25.05</v>
      </c>
      <c r="AJ53" s="203">
        <v>4.1500000000000004</v>
      </c>
      <c r="AK53" s="203">
        <v>0.71</v>
      </c>
      <c r="AL53" s="203">
        <v>0.49</v>
      </c>
      <c r="AM53" s="203">
        <v>1.77</v>
      </c>
      <c r="AN53" s="205">
        <v>8.1</v>
      </c>
      <c r="AO53" s="203">
        <v>0.03</v>
      </c>
      <c r="AP53" s="204">
        <v>318</v>
      </c>
      <c r="AQ53" s="80">
        <v>21</v>
      </c>
      <c r="AR53" s="80">
        <v>164.3</v>
      </c>
      <c r="AS53" s="80"/>
      <c r="AT53" s="80"/>
      <c r="AU53" s="80">
        <v>50.1</v>
      </c>
      <c r="AV53" s="80">
        <v>27.3</v>
      </c>
      <c r="AW53" s="80">
        <v>206.7</v>
      </c>
      <c r="AX53" s="80">
        <v>19.3</v>
      </c>
      <c r="AY53" s="80">
        <v>80.599999999999994</v>
      </c>
      <c r="AZ53" s="81">
        <v>86.6</v>
      </c>
      <c r="BA53" s="207"/>
    </row>
    <row r="54" spans="1:53">
      <c r="A54" s="199" t="s">
        <v>283</v>
      </c>
      <c r="B54" s="208" t="s">
        <v>330</v>
      </c>
      <c r="C54" s="200">
        <v>47.76392877</v>
      </c>
      <c r="D54" s="201">
        <v>-121.93053811999999</v>
      </c>
      <c r="E54" s="77">
        <v>55.884099999999997</v>
      </c>
      <c r="F54" s="78">
        <v>1.06288</v>
      </c>
      <c r="G54" s="78">
        <v>16.385369999999998</v>
      </c>
      <c r="H54" s="78">
        <v>7.6701499999999996</v>
      </c>
      <c r="I54" s="78">
        <v>0.14052000000000001</v>
      </c>
      <c r="J54" s="78">
        <v>5.0923099999999994</v>
      </c>
      <c r="K54" s="78">
        <v>8.2230399999999992</v>
      </c>
      <c r="L54" s="78">
        <v>3.2801100000000005</v>
      </c>
      <c r="M54" s="78">
        <v>0.56434000000000006</v>
      </c>
      <c r="N54" s="78">
        <v>0.14337</v>
      </c>
      <c r="O54" s="78">
        <v>98.446190000000016</v>
      </c>
      <c r="P54" s="78">
        <v>1.2280351437695936</v>
      </c>
      <c r="Q54" s="79">
        <v>99.674225143769604</v>
      </c>
      <c r="R54" s="202">
        <v>11.65</v>
      </c>
      <c r="S54" s="203">
        <v>22.54</v>
      </c>
      <c r="T54" s="203">
        <v>3.24</v>
      </c>
      <c r="U54" s="203">
        <v>14.01</v>
      </c>
      <c r="V54" s="203">
        <v>3.48</v>
      </c>
      <c r="W54" s="203">
        <v>1.2</v>
      </c>
      <c r="X54" s="203">
        <v>3.83</v>
      </c>
      <c r="Y54" s="203">
        <v>0.62</v>
      </c>
      <c r="Z54" s="203">
        <v>3.68</v>
      </c>
      <c r="AA54" s="203">
        <v>0.74</v>
      </c>
      <c r="AB54" s="203">
        <v>1.91</v>
      </c>
      <c r="AC54" s="203">
        <v>0.27</v>
      </c>
      <c r="AD54" s="203">
        <v>1.6</v>
      </c>
      <c r="AE54" s="203">
        <v>0.25</v>
      </c>
      <c r="AF54" s="204">
        <v>116</v>
      </c>
      <c r="AG54" s="203">
        <v>1.26</v>
      </c>
      <c r="AH54" s="203">
        <v>6.39</v>
      </c>
      <c r="AI54" s="203">
        <v>18.93</v>
      </c>
      <c r="AJ54" s="203">
        <v>2.94</v>
      </c>
      <c r="AK54" s="203">
        <v>0.46</v>
      </c>
      <c r="AL54" s="203">
        <v>0.4</v>
      </c>
      <c r="AM54" s="203">
        <v>1.05</v>
      </c>
      <c r="AN54" s="205">
        <v>13.9</v>
      </c>
      <c r="AO54" s="203">
        <v>1.27</v>
      </c>
      <c r="AP54" s="204">
        <v>418</v>
      </c>
      <c r="AQ54" s="80">
        <v>22.9</v>
      </c>
      <c r="AR54" s="80">
        <v>117.9</v>
      </c>
      <c r="AS54" s="80"/>
      <c r="AT54" s="80"/>
      <c r="AU54" s="80">
        <v>91.5</v>
      </c>
      <c r="AV54" s="80">
        <v>101</v>
      </c>
      <c r="AW54" s="80">
        <v>189</v>
      </c>
      <c r="AX54" s="80">
        <v>19.8</v>
      </c>
      <c r="AY54" s="80">
        <v>50.7</v>
      </c>
      <c r="AZ54" s="81">
        <v>69.900000000000006</v>
      </c>
      <c r="BA54" s="207"/>
    </row>
    <row r="55" spans="1:53">
      <c r="A55" s="199" t="s">
        <v>295</v>
      </c>
      <c r="B55" s="208" t="s">
        <v>651</v>
      </c>
      <c r="C55" s="200">
        <v>47.845575330000003</v>
      </c>
      <c r="D55" s="201">
        <v>-121.92786733</v>
      </c>
      <c r="E55" s="77">
        <v>66.968990000000005</v>
      </c>
      <c r="F55" s="78">
        <v>0.40573999999999999</v>
      </c>
      <c r="G55" s="78">
        <v>14.83845</v>
      </c>
      <c r="H55" s="78">
        <v>4.8073899999999998</v>
      </c>
      <c r="I55" s="78">
        <v>3.2620000000000003E-2</v>
      </c>
      <c r="J55" s="78">
        <v>0.49831000000000009</v>
      </c>
      <c r="K55" s="78">
        <v>3.1381300000000003</v>
      </c>
      <c r="L55" s="78">
        <v>3.7749000000000001</v>
      </c>
      <c r="M55" s="78">
        <v>1.6766400000000001</v>
      </c>
      <c r="N55" s="78">
        <v>0.12786</v>
      </c>
      <c r="O55" s="78">
        <v>96.269040000000004</v>
      </c>
      <c r="P55" s="78">
        <v>2.8388644542184363</v>
      </c>
      <c r="Q55" s="79">
        <v>99.107904454218442</v>
      </c>
      <c r="R55" s="202">
        <v>20.76</v>
      </c>
      <c r="S55" s="203">
        <v>40.03</v>
      </c>
      <c r="T55" s="203">
        <v>5.04</v>
      </c>
      <c r="U55" s="203">
        <v>19.5</v>
      </c>
      <c r="V55" s="203">
        <v>4.17</v>
      </c>
      <c r="W55" s="203">
        <v>1.1499999999999999</v>
      </c>
      <c r="X55" s="203">
        <v>3.98</v>
      </c>
      <c r="Y55" s="203">
        <v>0.66</v>
      </c>
      <c r="Z55" s="203">
        <v>4.0599999999999996</v>
      </c>
      <c r="AA55" s="203">
        <v>0.86</v>
      </c>
      <c r="AB55" s="203">
        <v>2.38</v>
      </c>
      <c r="AC55" s="203">
        <v>0.37</v>
      </c>
      <c r="AD55" s="203">
        <v>2.33</v>
      </c>
      <c r="AE55" s="203">
        <v>0.38</v>
      </c>
      <c r="AF55" s="204">
        <v>366</v>
      </c>
      <c r="AG55" s="203">
        <v>4.5599999999999996</v>
      </c>
      <c r="AH55" s="203">
        <v>10.210000000000001</v>
      </c>
      <c r="AI55" s="203">
        <v>22.61</v>
      </c>
      <c r="AJ55" s="203">
        <v>5.52</v>
      </c>
      <c r="AK55" s="203">
        <v>0.82</v>
      </c>
      <c r="AL55" s="203">
        <v>1.25</v>
      </c>
      <c r="AM55" s="203">
        <v>3.15</v>
      </c>
      <c r="AN55" s="205">
        <v>44.5</v>
      </c>
      <c r="AO55" s="203">
        <v>0.81</v>
      </c>
      <c r="AP55" s="204">
        <v>255</v>
      </c>
      <c r="AQ55" s="80">
        <v>5.4</v>
      </c>
      <c r="AR55" s="80">
        <v>211.8</v>
      </c>
      <c r="AS55" s="80"/>
      <c r="AT55" s="80"/>
      <c r="AU55" s="80">
        <v>3.8</v>
      </c>
      <c r="AV55" s="80">
        <v>3.1</v>
      </c>
      <c r="AW55" s="80">
        <v>19.8</v>
      </c>
      <c r="AX55" s="80">
        <v>18.399999999999999</v>
      </c>
      <c r="AY55" s="80">
        <v>4.3</v>
      </c>
      <c r="AZ55" s="81">
        <v>37.9</v>
      </c>
      <c r="BA55" s="207"/>
    </row>
    <row r="56" spans="1:53">
      <c r="A56" s="199" t="s">
        <v>296</v>
      </c>
      <c r="B56" s="208" t="s">
        <v>651</v>
      </c>
      <c r="C56" s="200">
        <v>47.84533149</v>
      </c>
      <c r="D56" s="201">
        <v>-121.93029989</v>
      </c>
      <c r="E56" s="77">
        <v>66.036929999999998</v>
      </c>
      <c r="F56" s="78">
        <v>0.40838000000000008</v>
      </c>
      <c r="G56" s="78">
        <v>15.30212</v>
      </c>
      <c r="H56" s="78">
        <v>4.6464699999999999</v>
      </c>
      <c r="I56" s="78">
        <v>0.1004</v>
      </c>
      <c r="J56" s="78">
        <v>0.89239999999999997</v>
      </c>
      <c r="K56" s="78">
        <v>3.24661</v>
      </c>
      <c r="L56" s="78">
        <v>4.1095699999999997</v>
      </c>
      <c r="M56" s="78">
        <v>1.5740500000000002</v>
      </c>
      <c r="N56" s="78">
        <v>0.14066999999999999</v>
      </c>
      <c r="O56" s="78">
        <v>96.45762000000002</v>
      </c>
      <c r="P56" s="78">
        <v>2.3576423576425301</v>
      </c>
      <c r="Q56" s="79">
        <v>98.815262357642553</v>
      </c>
      <c r="R56" s="202">
        <v>23.09</v>
      </c>
      <c r="S56" s="203">
        <v>43.97</v>
      </c>
      <c r="T56" s="203">
        <v>5.45</v>
      </c>
      <c r="U56" s="203">
        <v>20.93</v>
      </c>
      <c r="V56" s="203">
        <v>4.25</v>
      </c>
      <c r="W56" s="203">
        <v>1.1299999999999999</v>
      </c>
      <c r="X56" s="203">
        <v>3.9</v>
      </c>
      <c r="Y56" s="203">
        <v>0.64</v>
      </c>
      <c r="Z56" s="203">
        <v>3.95</v>
      </c>
      <c r="AA56" s="203">
        <v>0.82</v>
      </c>
      <c r="AB56" s="203">
        <v>2.34</v>
      </c>
      <c r="AC56" s="203">
        <v>0.37</v>
      </c>
      <c r="AD56" s="203">
        <v>2.4300000000000002</v>
      </c>
      <c r="AE56" s="203">
        <v>0.39</v>
      </c>
      <c r="AF56" s="204">
        <v>390</v>
      </c>
      <c r="AG56" s="203">
        <v>4.6900000000000004</v>
      </c>
      <c r="AH56" s="203">
        <v>10.57</v>
      </c>
      <c r="AI56" s="203">
        <v>21.07</v>
      </c>
      <c r="AJ56" s="203">
        <v>5.52</v>
      </c>
      <c r="AK56" s="203">
        <v>0.83</v>
      </c>
      <c r="AL56" s="203">
        <v>1.84</v>
      </c>
      <c r="AM56" s="203">
        <v>11.26</v>
      </c>
      <c r="AN56" s="205">
        <v>40.299999999999997</v>
      </c>
      <c r="AO56" s="203">
        <v>0.71</v>
      </c>
      <c r="AP56" s="204">
        <v>225</v>
      </c>
      <c r="AQ56" s="80">
        <v>5.8</v>
      </c>
      <c r="AR56" s="80">
        <v>212.3</v>
      </c>
      <c r="AS56" s="80"/>
      <c r="AT56" s="80"/>
      <c r="AU56" s="80">
        <v>0.2</v>
      </c>
      <c r="AV56" s="80">
        <v>3.4</v>
      </c>
      <c r="AW56" s="80">
        <v>28.9</v>
      </c>
      <c r="AX56" s="80">
        <v>20</v>
      </c>
      <c r="AY56" s="80">
        <v>15.9</v>
      </c>
      <c r="AZ56" s="81">
        <v>65.900000000000006</v>
      </c>
      <c r="BA56" s="207"/>
    </row>
    <row r="57" spans="1:53">
      <c r="A57" s="199" t="s">
        <v>290</v>
      </c>
      <c r="B57" s="208" t="s">
        <v>331</v>
      </c>
      <c r="C57" s="200">
        <v>47.814939500000001</v>
      </c>
      <c r="D57" s="201">
        <v>-121.9619101</v>
      </c>
      <c r="E57" s="77">
        <v>54.969889999999999</v>
      </c>
      <c r="F57" s="78">
        <v>1.0028999999999999</v>
      </c>
      <c r="G57" s="78">
        <v>16.217639999999999</v>
      </c>
      <c r="H57" s="78">
        <v>7.0768000000000004</v>
      </c>
      <c r="I57" s="78">
        <v>0.10388</v>
      </c>
      <c r="J57" s="78">
        <v>4.9317600000000015</v>
      </c>
      <c r="K57" s="78">
        <v>7.4972000000000003</v>
      </c>
      <c r="L57" s="78">
        <v>3.1302499999999998</v>
      </c>
      <c r="M57" s="78">
        <v>0.83779000000000015</v>
      </c>
      <c r="N57" s="78">
        <v>0.13952000000000001</v>
      </c>
      <c r="O57" s="78">
        <v>95.907620000000023</v>
      </c>
      <c r="P57" s="78">
        <v>3.6870503597125057</v>
      </c>
      <c r="Q57" s="79">
        <v>99.594670359712524</v>
      </c>
      <c r="R57" s="202">
        <v>10.27</v>
      </c>
      <c r="S57" s="203">
        <v>21.55</v>
      </c>
      <c r="T57" s="203">
        <v>3.02</v>
      </c>
      <c r="U57" s="203">
        <v>13.09</v>
      </c>
      <c r="V57" s="203">
        <v>3.2</v>
      </c>
      <c r="W57" s="203">
        <v>1.0900000000000001</v>
      </c>
      <c r="X57" s="203">
        <v>3.2</v>
      </c>
      <c r="Y57" s="203">
        <v>0.53</v>
      </c>
      <c r="Z57" s="203">
        <v>3.14</v>
      </c>
      <c r="AA57" s="203">
        <v>0.64</v>
      </c>
      <c r="AB57" s="203">
        <v>1.7</v>
      </c>
      <c r="AC57" s="203">
        <v>0.24</v>
      </c>
      <c r="AD57" s="203">
        <v>1.48</v>
      </c>
      <c r="AE57" s="203">
        <v>0.23</v>
      </c>
      <c r="AF57" s="204">
        <v>171</v>
      </c>
      <c r="AG57" s="203">
        <v>1.91</v>
      </c>
      <c r="AH57" s="203">
        <v>5.6</v>
      </c>
      <c r="AI57" s="203">
        <v>15.87</v>
      </c>
      <c r="AJ57" s="203">
        <v>2.72</v>
      </c>
      <c r="AK57" s="203">
        <v>0.39</v>
      </c>
      <c r="AL57" s="203">
        <v>0.6</v>
      </c>
      <c r="AM57" s="203">
        <v>1.94</v>
      </c>
      <c r="AN57" s="205">
        <v>14.4</v>
      </c>
      <c r="AO57" s="203">
        <v>0.66</v>
      </c>
      <c r="AP57" s="204">
        <v>550</v>
      </c>
      <c r="AQ57" s="80">
        <v>21.5</v>
      </c>
      <c r="AR57" s="80">
        <v>102.3</v>
      </c>
      <c r="AS57" s="80"/>
      <c r="AT57" s="80"/>
      <c r="AU57" s="80">
        <v>67.400000000000006</v>
      </c>
      <c r="AV57" s="80">
        <v>106.1</v>
      </c>
      <c r="AW57" s="80">
        <v>183.2</v>
      </c>
      <c r="AX57" s="80">
        <v>19.100000000000001</v>
      </c>
      <c r="AY57" s="80">
        <v>79.8</v>
      </c>
      <c r="AZ57" s="81">
        <v>70.8</v>
      </c>
      <c r="BA57" s="207"/>
    </row>
    <row r="58" spans="1:53">
      <c r="A58" s="199" t="s">
        <v>284</v>
      </c>
      <c r="B58" s="208" t="s">
        <v>330</v>
      </c>
      <c r="C58" s="200">
        <v>47.810698619999997</v>
      </c>
      <c r="D58" s="201">
        <v>-121.91052263</v>
      </c>
      <c r="E58" s="77">
        <v>64.662089999999992</v>
      </c>
      <c r="F58" s="78">
        <v>0.70125000000000004</v>
      </c>
      <c r="G58" s="78">
        <v>15.7805</v>
      </c>
      <c r="H58" s="78">
        <v>4.3251999999999997</v>
      </c>
      <c r="I58" s="78">
        <v>6.9239999999999996E-2</v>
      </c>
      <c r="J58" s="78">
        <v>0.84889000000000014</v>
      </c>
      <c r="K58" s="78">
        <v>4.3771099999999992</v>
      </c>
      <c r="L58" s="78">
        <v>4.4316000000000013</v>
      </c>
      <c r="M58" s="78">
        <v>1.3024899999999999</v>
      </c>
      <c r="N58" s="78">
        <v>0.20607</v>
      </c>
      <c r="O58" s="78">
        <v>96.704440000000005</v>
      </c>
      <c r="P58" s="78">
        <v>2.1348762968874535</v>
      </c>
      <c r="Q58" s="79">
        <v>98.839316296887461</v>
      </c>
      <c r="R58" s="202">
        <v>22.18</v>
      </c>
      <c r="S58" s="203">
        <v>42.93</v>
      </c>
      <c r="T58" s="203">
        <v>5.43</v>
      </c>
      <c r="U58" s="203">
        <v>21.5</v>
      </c>
      <c r="V58" s="203">
        <v>4.7699999999999996</v>
      </c>
      <c r="W58" s="203">
        <v>1.39</v>
      </c>
      <c r="X58" s="203">
        <v>4.63</v>
      </c>
      <c r="Y58" s="203">
        <v>0.75</v>
      </c>
      <c r="Z58" s="203">
        <v>4.43</v>
      </c>
      <c r="AA58" s="203">
        <v>0.89</v>
      </c>
      <c r="AB58" s="203">
        <v>2.41</v>
      </c>
      <c r="AC58" s="203">
        <v>0.36</v>
      </c>
      <c r="AD58" s="203">
        <v>2.25</v>
      </c>
      <c r="AE58" s="203">
        <v>0.35</v>
      </c>
      <c r="AF58" s="204">
        <v>330</v>
      </c>
      <c r="AG58" s="203">
        <v>3.51</v>
      </c>
      <c r="AH58" s="203">
        <v>11.47</v>
      </c>
      <c r="AI58" s="203">
        <v>22.68</v>
      </c>
      <c r="AJ58" s="203">
        <v>5.2</v>
      </c>
      <c r="AK58" s="203">
        <v>0.87</v>
      </c>
      <c r="AL58" s="203">
        <v>1.2</v>
      </c>
      <c r="AM58" s="203">
        <v>3.91</v>
      </c>
      <c r="AN58" s="205">
        <v>26.5</v>
      </c>
      <c r="AO58" s="203">
        <v>0.3</v>
      </c>
      <c r="AP58" s="204">
        <v>288</v>
      </c>
      <c r="AQ58" s="80">
        <v>10.3</v>
      </c>
      <c r="AR58" s="80">
        <v>204.6</v>
      </c>
      <c r="AS58" s="80"/>
      <c r="AT58" s="80"/>
      <c r="AU58" s="80">
        <v>1.9</v>
      </c>
      <c r="AV58" s="80">
        <v>3.9</v>
      </c>
      <c r="AW58" s="80">
        <v>61.5</v>
      </c>
      <c r="AX58" s="80">
        <v>20.100000000000001</v>
      </c>
      <c r="AY58" s="80">
        <v>24.3</v>
      </c>
      <c r="AZ58" s="81">
        <v>76.099999999999994</v>
      </c>
      <c r="BA58" s="207"/>
    </row>
    <row r="59" spans="1:53">
      <c r="A59" s="199" t="s">
        <v>285</v>
      </c>
      <c r="B59" s="208" t="s">
        <v>330</v>
      </c>
      <c r="C59" s="200">
        <v>47.790517119999997</v>
      </c>
      <c r="D59" s="201">
        <v>-121.97249155999999</v>
      </c>
      <c r="E59" s="77">
        <v>57.107879999999994</v>
      </c>
      <c r="F59" s="78">
        <v>1.5011999999999999</v>
      </c>
      <c r="G59" s="78">
        <v>15.90512</v>
      </c>
      <c r="H59" s="78">
        <v>7.9531900000000002</v>
      </c>
      <c r="I59" s="78">
        <v>9.2710000000000001E-2</v>
      </c>
      <c r="J59" s="78">
        <v>4.1700400000000002</v>
      </c>
      <c r="K59" s="78">
        <v>6.8756300000000001</v>
      </c>
      <c r="L59" s="78">
        <v>3.6675700000000004</v>
      </c>
      <c r="M59" s="78">
        <v>0.97840999999999989</v>
      </c>
      <c r="N59" s="78">
        <v>0.22814000000000001</v>
      </c>
      <c r="O59" s="78">
        <v>98.479879999999994</v>
      </c>
      <c r="P59" s="78">
        <v>1.6233442884175953</v>
      </c>
      <c r="Q59" s="79">
        <v>100.10322428841759</v>
      </c>
      <c r="R59" s="202">
        <v>15.6</v>
      </c>
      <c r="S59" s="203">
        <v>34.200000000000003</v>
      </c>
      <c r="T59" s="203">
        <v>4.82</v>
      </c>
      <c r="U59" s="203">
        <v>20.88</v>
      </c>
      <c r="V59" s="203">
        <v>5.3</v>
      </c>
      <c r="W59" s="203">
        <v>1.61</v>
      </c>
      <c r="X59" s="203">
        <v>5.24</v>
      </c>
      <c r="Y59" s="203">
        <v>0.84</v>
      </c>
      <c r="Z59" s="203">
        <v>5.05</v>
      </c>
      <c r="AA59" s="203">
        <v>0.99</v>
      </c>
      <c r="AB59" s="203">
        <v>2.54</v>
      </c>
      <c r="AC59" s="203">
        <v>0.36</v>
      </c>
      <c r="AD59" s="203">
        <v>2.13</v>
      </c>
      <c r="AE59" s="203">
        <v>0.32</v>
      </c>
      <c r="AF59" s="204">
        <v>202</v>
      </c>
      <c r="AG59" s="203">
        <v>2.46</v>
      </c>
      <c r="AH59" s="203">
        <v>11.82</v>
      </c>
      <c r="AI59" s="203">
        <v>24.47</v>
      </c>
      <c r="AJ59" s="203">
        <v>4.74</v>
      </c>
      <c r="AK59" s="203">
        <v>0.82</v>
      </c>
      <c r="AL59" s="203">
        <v>0.77</v>
      </c>
      <c r="AM59" s="203">
        <v>2.4</v>
      </c>
      <c r="AN59" s="205">
        <v>16.2</v>
      </c>
      <c r="AO59" s="203">
        <v>0.48</v>
      </c>
      <c r="AP59" s="204">
        <v>338</v>
      </c>
      <c r="AQ59" s="80">
        <v>20.5</v>
      </c>
      <c r="AR59" s="80">
        <v>187.6</v>
      </c>
      <c r="AS59" s="80"/>
      <c r="AT59" s="80"/>
      <c r="AU59" s="80">
        <v>80.2</v>
      </c>
      <c r="AV59" s="80">
        <v>97.6</v>
      </c>
      <c r="AW59" s="80">
        <v>191.5</v>
      </c>
      <c r="AX59" s="80">
        <v>18.8</v>
      </c>
      <c r="AY59" s="80">
        <v>95.3</v>
      </c>
      <c r="AZ59" s="81">
        <v>82.7</v>
      </c>
      <c r="BA59" s="207"/>
    </row>
    <row r="60" spans="1:53">
      <c r="A60" s="209" t="s">
        <v>291</v>
      </c>
      <c r="B60" s="208" t="s">
        <v>331</v>
      </c>
      <c r="C60" s="200">
        <v>47.791699459999997</v>
      </c>
      <c r="D60" s="201">
        <v>-121.97308935</v>
      </c>
      <c r="E60" s="77">
        <v>55.987499999999997</v>
      </c>
      <c r="F60" s="78">
        <v>1.53044</v>
      </c>
      <c r="G60" s="78">
        <v>17.262099999999997</v>
      </c>
      <c r="H60" s="78">
        <v>7.15069</v>
      </c>
      <c r="I60" s="78">
        <v>9.6250000000000002E-2</v>
      </c>
      <c r="J60" s="78">
        <v>3.3922599999999994</v>
      </c>
      <c r="K60" s="78">
        <v>7.3068799999999996</v>
      </c>
      <c r="L60" s="78">
        <v>3.8378799999999997</v>
      </c>
      <c r="M60" s="78">
        <v>0.86725000000000008</v>
      </c>
      <c r="N60" s="78">
        <v>0.22855</v>
      </c>
      <c r="O60" s="78">
        <v>97.659779999999984</v>
      </c>
      <c r="P60" s="78">
        <v>1.5579746329770461</v>
      </c>
      <c r="Q60" s="79">
        <v>99.217754632977034</v>
      </c>
      <c r="R60" s="202">
        <v>15.23</v>
      </c>
      <c r="S60" s="203">
        <v>33.24</v>
      </c>
      <c r="T60" s="203">
        <v>4.67</v>
      </c>
      <c r="U60" s="203">
        <v>20.51</v>
      </c>
      <c r="V60" s="203">
        <v>5</v>
      </c>
      <c r="W60" s="203">
        <v>1.58</v>
      </c>
      <c r="X60" s="203">
        <v>5.03</v>
      </c>
      <c r="Y60" s="203">
        <v>0.81</v>
      </c>
      <c r="Z60" s="203">
        <v>4.76</v>
      </c>
      <c r="AA60" s="203">
        <v>0.93</v>
      </c>
      <c r="AB60" s="203">
        <v>2.42</v>
      </c>
      <c r="AC60" s="203">
        <v>0.33</v>
      </c>
      <c r="AD60" s="203">
        <v>2</v>
      </c>
      <c r="AE60" s="203">
        <v>0.3</v>
      </c>
      <c r="AF60" s="204">
        <v>179</v>
      </c>
      <c r="AG60" s="203">
        <v>2.27</v>
      </c>
      <c r="AH60" s="203">
        <v>11.77</v>
      </c>
      <c r="AI60" s="203">
        <v>23.49</v>
      </c>
      <c r="AJ60" s="203">
        <v>4.58</v>
      </c>
      <c r="AK60" s="203">
        <v>0.81</v>
      </c>
      <c r="AL60" s="203">
        <v>0.71</v>
      </c>
      <c r="AM60" s="203">
        <v>2.52</v>
      </c>
      <c r="AN60" s="205">
        <v>13.2</v>
      </c>
      <c r="AO60" s="203">
        <v>0.1</v>
      </c>
      <c r="AP60" s="204">
        <v>396</v>
      </c>
      <c r="AQ60" s="80">
        <v>18.7</v>
      </c>
      <c r="AR60" s="80">
        <v>180.2</v>
      </c>
      <c r="AS60" s="80"/>
      <c r="AT60" s="80"/>
      <c r="AU60" s="80">
        <v>61.5</v>
      </c>
      <c r="AV60" s="80">
        <v>66.8</v>
      </c>
      <c r="AW60" s="80">
        <v>184.4</v>
      </c>
      <c r="AX60" s="80">
        <v>20.9</v>
      </c>
      <c r="AY60" s="80">
        <v>102.7</v>
      </c>
      <c r="AZ60" s="81">
        <v>79.099999999999994</v>
      </c>
      <c r="BA60" s="207"/>
    </row>
    <row r="61" spans="1:53">
      <c r="A61" s="199" t="s">
        <v>298</v>
      </c>
      <c r="B61" s="208" t="s">
        <v>650</v>
      </c>
      <c r="C61" s="200">
        <v>47.843672580000003</v>
      </c>
      <c r="D61" s="201">
        <v>-121.92299292</v>
      </c>
      <c r="E61" s="77">
        <v>67.565039999999996</v>
      </c>
      <c r="F61" s="78">
        <v>0.37215999999999999</v>
      </c>
      <c r="G61" s="78">
        <v>15.01261</v>
      </c>
      <c r="H61" s="78">
        <v>3.4739100000000001</v>
      </c>
      <c r="I61" s="78">
        <v>5.5660000000000001E-2</v>
      </c>
      <c r="J61" s="78">
        <v>0.64390999999999998</v>
      </c>
      <c r="K61" s="78">
        <v>2.9158899999999996</v>
      </c>
      <c r="L61" s="78">
        <v>4.0647599999999997</v>
      </c>
      <c r="M61" s="78">
        <v>1.8571500000000001</v>
      </c>
      <c r="N61" s="78">
        <v>0.12413000000000002</v>
      </c>
      <c r="O61" s="78">
        <v>96.085239999999999</v>
      </c>
      <c r="P61" s="78">
        <v>2.8152141359686773</v>
      </c>
      <c r="Q61" s="79">
        <v>98.900454135968673</v>
      </c>
      <c r="R61" s="202">
        <v>22.16</v>
      </c>
      <c r="S61" s="203">
        <v>42.49</v>
      </c>
      <c r="T61" s="203">
        <v>5.13</v>
      </c>
      <c r="U61" s="203">
        <v>19.13</v>
      </c>
      <c r="V61" s="203">
        <v>3.73</v>
      </c>
      <c r="W61" s="203">
        <v>1</v>
      </c>
      <c r="X61" s="203">
        <v>3.25</v>
      </c>
      <c r="Y61" s="203">
        <v>0.51</v>
      </c>
      <c r="Z61" s="203">
        <v>3.06</v>
      </c>
      <c r="AA61" s="203">
        <v>0.62</v>
      </c>
      <c r="AB61" s="203">
        <v>1.7</v>
      </c>
      <c r="AC61" s="203">
        <v>0.26</v>
      </c>
      <c r="AD61" s="203">
        <v>1.7</v>
      </c>
      <c r="AE61" s="203">
        <v>0.28000000000000003</v>
      </c>
      <c r="AF61" s="204">
        <v>386</v>
      </c>
      <c r="AG61" s="203">
        <v>4.38</v>
      </c>
      <c r="AH61" s="203">
        <v>10.6</v>
      </c>
      <c r="AI61" s="203">
        <v>16.57</v>
      </c>
      <c r="AJ61" s="203">
        <v>4.51</v>
      </c>
      <c r="AK61" s="203">
        <v>0.85</v>
      </c>
      <c r="AL61" s="203">
        <v>1.44</v>
      </c>
      <c r="AM61" s="203">
        <v>4.3099999999999996</v>
      </c>
      <c r="AN61" s="205">
        <v>35.5</v>
      </c>
      <c r="AO61" s="203">
        <v>0.38</v>
      </c>
      <c r="AP61" s="204">
        <v>326</v>
      </c>
      <c r="AQ61" s="80">
        <v>3.4</v>
      </c>
      <c r="AR61" s="80">
        <v>178.3</v>
      </c>
      <c r="AS61" s="80"/>
      <c r="AT61" s="80"/>
      <c r="AU61" s="80">
        <v>3.7</v>
      </c>
      <c r="AV61" s="80">
        <v>4.5</v>
      </c>
      <c r="AW61" s="80">
        <v>14.7</v>
      </c>
      <c r="AX61" s="80">
        <v>18.399999999999999</v>
      </c>
      <c r="AY61" s="80">
        <v>2.2000000000000002</v>
      </c>
      <c r="AZ61" s="81">
        <v>54.7</v>
      </c>
      <c r="BA61" s="207"/>
    </row>
    <row r="62" spans="1:53">
      <c r="A62" s="199" t="s">
        <v>299</v>
      </c>
      <c r="B62" s="208" t="s">
        <v>650</v>
      </c>
      <c r="C62" s="200">
        <v>47.83376517</v>
      </c>
      <c r="D62" s="201">
        <v>-121.89996730999999</v>
      </c>
      <c r="E62" s="77">
        <v>66.296800000000005</v>
      </c>
      <c r="F62" s="78">
        <v>0.60282999999999998</v>
      </c>
      <c r="G62" s="78">
        <v>15.794779999999999</v>
      </c>
      <c r="H62" s="78">
        <v>3.6089800000000003</v>
      </c>
      <c r="I62" s="78">
        <v>2.1600000000000001E-2</v>
      </c>
      <c r="J62" s="78">
        <v>0.42980000000000007</v>
      </c>
      <c r="K62" s="78">
        <v>3.4667999999999997</v>
      </c>
      <c r="L62" s="78">
        <v>4.6015199999999998</v>
      </c>
      <c r="M62" s="78">
        <v>1.4551799999999999</v>
      </c>
      <c r="N62" s="78">
        <v>0.19431999999999999</v>
      </c>
      <c r="O62" s="78">
        <v>96.472610000000003</v>
      </c>
      <c r="P62" s="78">
        <v>2.4066307169959176</v>
      </c>
      <c r="Q62" s="79">
        <v>98.879240716995923</v>
      </c>
      <c r="R62" s="202">
        <v>21.17</v>
      </c>
      <c r="S62" s="203">
        <v>42.44</v>
      </c>
      <c r="T62" s="203">
        <v>5.36</v>
      </c>
      <c r="U62" s="203">
        <v>21.26</v>
      </c>
      <c r="V62" s="203">
        <v>4.58</v>
      </c>
      <c r="W62" s="203">
        <v>1.39</v>
      </c>
      <c r="X62" s="203">
        <v>4.21</v>
      </c>
      <c r="Y62" s="203">
        <v>0.67</v>
      </c>
      <c r="Z62" s="203">
        <v>3.93</v>
      </c>
      <c r="AA62" s="203">
        <v>0.75</v>
      </c>
      <c r="AB62" s="203">
        <v>1.98</v>
      </c>
      <c r="AC62" s="203">
        <v>0.28000000000000003</v>
      </c>
      <c r="AD62" s="203">
        <v>1.74</v>
      </c>
      <c r="AE62" s="203">
        <v>0.26</v>
      </c>
      <c r="AF62" s="204">
        <v>359</v>
      </c>
      <c r="AG62" s="203">
        <v>3.72</v>
      </c>
      <c r="AH62" s="203">
        <v>12.38</v>
      </c>
      <c r="AI62" s="203">
        <v>18.989999999999998</v>
      </c>
      <c r="AJ62" s="203">
        <v>5.59</v>
      </c>
      <c r="AK62" s="203">
        <v>0.91</v>
      </c>
      <c r="AL62" s="203">
        <v>0.96</v>
      </c>
      <c r="AM62" s="203">
        <v>7.59</v>
      </c>
      <c r="AN62" s="205">
        <v>32.4</v>
      </c>
      <c r="AO62" s="203">
        <v>1.08</v>
      </c>
      <c r="AP62" s="204">
        <v>261</v>
      </c>
      <c r="AQ62" s="80">
        <v>9.1</v>
      </c>
      <c r="AR62" s="80">
        <v>220.4</v>
      </c>
      <c r="AS62" s="80"/>
      <c r="AT62" s="80"/>
      <c r="AU62" s="80">
        <v>1.6</v>
      </c>
      <c r="AV62" s="80">
        <v>2</v>
      </c>
      <c r="AW62" s="80">
        <v>42.4</v>
      </c>
      <c r="AX62" s="80">
        <v>20.2</v>
      </c>
      <c r="AY62" s="80">
        <v>16.8</v>
      </c>
      <c r="AZ62" s="81">
        <v>212.9</v>
      </c>
      <c r="BA62" s="207"/>
    </row>
    <row r="63" spans="1:53">
      <c r="A63" s="199" t="s">
        <v>294</v>
      </c>
      <c r="B63" s="208" t="s">
        <v>648</v>
      </c>
      <c r="C63" s="200">
        <v>47.837480720000002</v>
      </c>
      <c r="D63" s="201">
        <v>-121.91158749</v>
      </c>
      <c r="E63" s="77">
        <v>67.447790000000012</v>
      </c>
      <c r="F63" s="78">
        <v>0.53617000000000004</v>
      </c>
      <c r="G63" s="78">
        <v>16.24991</v>
      </c>
      <c r="H63" s="78">
        <v>3.9910599999999996</v>
      </c>
      <c r="I63" s="78">
        <v>0.14669000000000001</v>
      </c>
      <c r="J63" s="78">
        <v>0.64754</v>
      </c>
      <c r="K63" s="78">
        <v>3.7415500000000002</v>
      </c>
      <c r="L63" s="78">
        <v>4.6881399999999998</v>
      </c>
      <c r="M63" s="78">
        <v>1.3878899999999998</v>
      </c>
      <c r="N63" s="78">
        <v>0.15693000000000001</v>
      </c>
      <c r="O63" s="78">
        <v>98.993680000000012</v>
      </c>
      <c r="P63" s="78">
        <v>1.0674381484437268</v>
      </c>
      <c r="Q63" s="79">
        <v>100.06111814844374</v>
      </c>
      <c r="R63" s="202">
        <v>21.19</v>
      </c>
      <c r="S63" s="203">
        <v>41.17</v>
      </c>
      <c r="T63" s="203">
        <v>5.31</v>
      </c>
      <c r="U63" s="203">
        <v>20.95</v>
      </c>
      <c r="V63" s="203">
        <v>4.5199999999999996</v>
      </c>
      <c r="W63" s="203">
        <v>1.3</v>
      </c>
      <c r="X63" s="203">
        <v>4.5</v>
      </c>
      <c r="Y63" s="203">
        <v>0.76</v>
      </c>
      <c r="Z63" s="203">
        <v>4.57</v>
      </c>
      <c r="AA63" s="203">
        <v>0.93</v>
      </c>
      <c r="AB63" s="203">
        <v>2.6</v>
      </c>
      <c r="AC63" s="203">
        <v>0.38</v>
      </c>
      <c r="AD63" s="203">
        <v>2.42</v>
      </c>
      <c r="AE63" s="203">
        <v>0.39</v>
      </c>
      <c r="AF63" s="204">
        <v>364</v>
      </c>
      <c r="AG63" s="203">
        <v>4.51</v>
      </c>
      <c r="AH63" s="203">
        <v>10.6</v>
      </c>
      <c r="AI63" s="203">
        <v>25.99</v>
      </c>
      <c r="AJ63" s="203">
        <v>5.58</v>
      </c>
      <c r="AK63" s="203">
        <v>0.85</v>
      </c>
      <c r="AL63" s="203">
        <v>1.5</v>
      </c>
      <c r="AM63" s="203">
        <v>3.12</v>
      </c>
      <c r="AN63" s="205">
        <v>32.700000000000003</v>
      </c>
      <c r="AO63" s="203">
        <v>0.24</v>
      </c>
      <c r="AP63" s="204">
        <v>244</v>
      </c>
      <c r="AQ63" s="80">
        <v>7.2</v>
      </c>
      <c r="AR63" s="80">
        <v>216.1</v>
      </c>
      <c r="AS63" s="80"/>
      <c r="AT63" s="80"/>
      <c r="AU63" s="80">
        <v>2.9</v>
      </c>
      <c r="AV63" s="80">
        <v>4.0999999999999996</v>
      </c>
      <c r="AW63" s="80">
        <v>37.200000000000003</v>
      </c>
      <c r="AX63" s="80">
        <v>20.9</v>
      </c>
      <c r="AY63" s="80">
        <v>21.9</v>
      </c>
      <c r="AZ63" s="81">
        <v>68.2</v>
      </c>
      <c r="BA63" s="207"/>
    </row>
    <row r="64" spans="1:53">
      <c r="A64" s="199" t="s">
        <v>292</v>
      </c>
      <c r="B64" s="208" t="s">
        <v>331</v>
      </c>
      <c r="C64" s="200">
        <v>47.779183760000002</v>
      </c>
      <c r="D64" s="201">
        <v>-121.95190761000001</v>
      </c>
      <c r="E64" s="77">
        <v>55.561500000000002</v>
      </c>
      <c r="F64" s="78">
        <v>0.92555999999999994</v>
      </c>
      <c r="G64" s="78">
        <v>16.554510000000001</v>
      </c>
      <c r="H64" s="78">
        <v>6.81656</v>
      </c>
      <c r="I64" s="78">
        <v>8.1690000000000013E-2</v>
      </c>
      <c r="J64" s="78">
        <v>4.4783100000000005</v>
      </c>
      <c r="K64" s="78">
        <v>7.4176099999999998</v>
      </c>
      <c r="L64" s="78">
        <v>3.3704299999999998</v>
      </c>
      <c r="M64" s="78">
        <v>0.58280999999999994</v>
      </c>
      <c r="N64" s="78">
        <v>0.17101000000000002</v>
      </c>
      <c r="O64" s="78">
        <v>95.959980000000002</v>
      </c>
      <c r="P64" s="78">
        <v>3.1003887947365296</v>
      </c>
      <c r="Q64" s="79">
        <v>99.060368794736533</v>
      </c>
      <c r="R64" s="202">
        <v>11.08</v>
      </c>
      <c r="S64" s="203">
        <v>23.54</v>
      </c>
      <c r="T64" s="203">
        <v>3.21</v>
      </c>
      <c r="U64" s="203">
        <v>13.87</v>
      </c>
      <c r="V64" s="203">
        <v>3.29</v>
      </c>
      <c r="W64" s="203">
        <v>1.1399999999999999</v>
      </c>
      <c r="X64" s="203">
        <v>3.4</v>
      </c>
      <c r="Y64" s="203">
        <v>0.56000000000000005</v>
      </c>
      <c r="Z64" s="203">
        <v>3.34</v>
      </c>
      <c r="AA64" s="203">
        <v>0.67</v>
      </c>
      <c r="AB64" s="203">
        <v>1.79</v>
      </c>
      <c r="AC64" s="203">
        <v>0.26</v>
      </c>
      <c r="AD64" s="203">
        <v>1.62</v>
      </c>
      <c r="AE64" s="203">
        <v>0.25</v>
      </c>
      <c r="AF64" s="204">
        <v>128</v>
      </c>
      <c r="AG64" s="203">
        <v>1.07</v>
      </c>
      <c r="AH64" s="203">
        <v>7.67</v>
      </c>
      <c r="AI64" s="203">
        <v>17.21</v>
      </c>
      <c r="AJ64" s="203">
        <v>3.04</v>
      </c>
      <c r="AK64" s="203">
        <v>0.52</v>
      </c>
      <c r="AL64" s="203">
        <v>0.37</v>
      </c>
      <c r="AM64" s="203">
        <v>1.71</v>
      </c>
      <c r="AN64" s="205">
        <v>6.2</v>
      </c>
      <c r="AO64" s="203">
        <v>0.09</v>
      </c>
      <c r="AP64" s="204">
        <v>371</v>
      </c>
      <c r="AQ64" s="80">
        <v>18.2</v>
      </c>
      <c r="AR64" s="80">
        <v>121.3</v>
      </c>
      <c r="AS64" s="80"/>
      <c r="AT64" s="80"/>
      <c r="AU64" s="80">
        <v>106.9</v>
      </c>
      <c r="AV64" s="80">
        <v>139.69999999999999</v>
      </c>
      <c r="AW64" s="80">
        <v>142.80000000000001</v>
      </c>
      <c r="AX64" s="80">
        <v>17.3</v>
      </c>
      <c r="AY64" s="80">
        <v>129.1</v>
      </c>
      <c r="AZ64" s="81">
        <v>75.099999999999994</v>
      </c>
      <c r="BA64" s="207"/>
    </row>
    <row r="65" spans="1:53">
      <c r="A65" s="210" t="s">
        <v>277</v>
      </c>
      <c r="B65" s="208" t="s">
        <v>652</v>
      </c>
      <c r="C65" s="200">
        <v>47.82199387</v>
      </c>
      <c r="D65" s="201">
        <v>-121.89277284000001</v>
      </c>
      <c r="E65" s="77">
        <v>65.203699999999998</v>
      </c>
      <c r="F65" s="78">
        <v>0.64285000000000003</v>
      </c>
      <c r="G65" s="78">
        <v>15.327530000000001</v>
      </c>
      <c r="H65" s="78">
        <v>4.5344299999999995</v>
      </c>
      <c r="I65" s="78">
        <v>8.2100000000000006E-2</v>
      </c>
      <c r="J65" s="78">
        <v>1.38313</v>
      </c>
      <c r="K65" s="78">
        <v>3.2939200000000004</v>
      </c>
      <c r="L65" s="78">
        <v>4.2787200000000007</v>
      </c>
      <c r="M65" s="78">
        <v>1.52501</v>
      </c>
      <c r="N65" s="78">
        <v>0.16913</v>
      </c>
      <c r="O65" s="78">
        <v>96.440510000000017</v>
      </c>
      <c r="P65" s="78">
        <v>3.0162412993035965</v>
      </c>
      <c r="Q65" s="79">
        <v>99.456751299303619</v>
      </c>
      <c r="R65" s="202">
        <v>25.09</v>
      </c>
      <c r="S65" s="203">
        <v>47.66</v>
      </c>
      <c r="T65" s="203">
        <v>5.98</v>
      </c>
      <c r="U65" s="203">
        <v>22.87</v>
      </c>
      <c r="V65" s="203">
        <v>5.04</v>
      </c>
      <c r="W65" s="203">
        <v>1.42</v>
      </c>
      <c r="X65" s="203">
        <v>4.92</v>
      </c>
      <c r="Y65" s="203">
        <v>0.81</v>
      </c>
      <c r="Z65" s="203">
        <v>4.84</v>
      </c>
      <c r="AA65" s="203">
        <v>0.98</v>
      </c>
      <c r="AB65" s="203">
        <v>2.66</v>
      </c>
      <c r="AC65" s="203">
        <v>0.39</v>
      </c>
      <c r="AD65" s="203">
        <v>2.46</v>
      </c>
      <c r="AE65" s="203">
        <v>0.4</v>
      </c>
      <c r="AF65" s="204">
        <v>369</v>
      </c>
      <c r="AG65" s="203">
        <v>5.05</v>
      </c>
      <c r="AH65" s="203">
        <v>12.05</v>
      </c>
      <c r="AI65" s="203">
        <v>24.8</v>
      </c>
      <c r="AJ65" s="203">
        <v>5.84</v>
      </c>
      <c r="AK65" s="203">
        <v>0.96</v>
      </c>
      <c r="AL65" s="203">
        <v>1.5</v>
      </c>
      <c r="AM65" s="203">
        <v>2.93</v>
      </c>
      <c r="AN65" s="205">
        <v>36.700000000000003</v>
      </c>
      <c r="AO65" s="203">
        <v>0.3</v>
      </c>
      <c r="AP65" s="204">
        <v>231</v>
      </c>
      <c r="AQ65" s="80">
        <v>10.1</v>
      </c>
      <c r="AR65" s="80">
        <v>231</v>
      </c>
      <c r="AS65" s="80"/>
      <c r="AT65" s="80"/>
      <c r="AU65" s="80">
        <v>8.6999999999999993</v>
      </c>
      <c r="AV65" s="80">
        <v>7.5</v>
      </c>
      <c r="AW65" s="80">
        <v>62.2</v>
      </c>
      <c r="AX65" s="80">
        <v>18.399999999999999</v>
      </c>
      <c r="AY65" s="80">
        <v>30.8</v>
      </c>
      <c r="AZ65" s="81">
        <v>62.8</v>
      </c>
      <c r="BA65" s="206"/>
    </row>
    <row r="66" spans="1:53">
      <c r="A66" s="199" t="s">
        <v>278</v>
      </c>
      <c r="B66" s="208" t="s">
        <v>330</v>
      </c>
      <c r="C66" s="200">
        <v>47.789174600000003</v>
      </c>
      <c r="D66" s="201">
        <v>-121.97412988000001</v>
      </c>
      <c r="E66" s="77">
        <v>58.560540000000003</v>
      </c>
      <c r="F66" s="78">
        <v>1.2540800000000001</v>
      </c>
      <c r="G66" s="78">
        <v>17.825769999999999</v>
      </c>
      <c r="H66" s="78">
        <v>5.7161299999999997</v>
      </c>
      <c r="I66" s="78">
        <v>0.11128</v>
      </c>
      <c r="J66" s="78">
        <v>1.7491599999999998</v>
      </c>
      <c r="K66" s="78">
        <v>5.5433500000000002</v>
      </c>
      <c r="L66" s="78">
        <v>4.4922000000000004</v>
      </c>
      <c r="M66" s="78">
        <v>1.25267</v>
      </c>
      <c r="N66" s="78">
        <v>0.27006000000000002</v>
      </c>
      <c r="O66" s="78">
        <v>96.775239999999997</v>
      </c>
      <c r="P66" s="78">
        <v>2.2075716711611961</v>
      </c>
      <c r="Q66" s="79">
        <v>98.982811671161187</v>
      </c>
      <c r="R66" s="202">
        <v>23.92</v>
      </c>
      <c r="S66" s="203">
        <v>47.48</v>
      </c>
      <c r="T66" s="203">
        <v>6.36</v>
      </c>
      <c r="U66" s="203">
        <v>26.02</v>
      </c>
      <c r="V66" s="203">
        <v>6.13</v>
      </c>
      <c r="W66" s="203">
        <v>1.66</v>
      </c>
      <c r="X66" s="203">
        <v>6.21</v>
      </c>
      <c r="Y66" s="203">
        <v>1</v>
      </c>
      <c r="Z66" s="203">
        <v>6.12</v>
      </c>
      <c r="AA66" s="203">
        <v>1.22</v>
      </c>
      <c r="AB66" s="203">
        <v>3.18</v>
      </c>
      <c r="AC66" s="203">
        <v>0.45</v>
      </c>
      <c r="AD66" s="203">
        <v>2.67</v>
      </c>
      <c r="AE66" s="203">
        <v>0.41</v>
      </c>
      <c r="AF66" s="204">
        <v>269</v>
      </c>
      <c r="AG66" s="203">
        <v>3.96</v>
      </c>
      <c r="AH66" s="203">
        <v>15.8</v>
      </c>
      <c r="AI66" s="203">
        <v>31.45</v>
      </c>
      <c r="AJ66" s="203">
        <v>6.51</v>
      </c>
      <c r="AK66" s="203">
        <v>1.1000000000000001</v>
      </c>
      <c r="AL66" s="203">
        <v>1.27</v>
      </c>
      <c r="AM66" s="203">
        <v>3.38</v>
      </c>
      <c r="AN66" s="205">
        <v>19.3</v>
      </c>
      <c r="AO66" s="203">
        <v>0.13</v>
      </c>
      <c r="AP66" s="204">
        <v>296</v>
      </c>
      <c r="AQ66" s="80">
        <v>15.7</v>
      </c>
      <c r="AR66" s="80">
        <v>257</v>
      </c>
      <c r="AS66" s="80"/>
      <c r="AT66" s="80"/>
      <c r="AU66" s="80">
        <v>32.6</v>
      </c>
      <c r="AV66" s="80">
        <v>38.700000000000003</v>
      </c>
      <c r="AW66" s="80">
        <v>177.3</v>
      </c>
      <c r="AX66" s="80">
        <v>20.9</v>
      </c>
      <c r="AY66" s="80">
        <v>162.80000000000001</v>
      </c>
      <c r="AZ66" s="81">
        <v>91.9</v>
      </c>
      <c r="BA66" s="207"/>
    </row>
    <row r="67" spans="1:53">
      <c r="A67" s="210" t="s">
        <v>297</v>
      </c>
      <c r="B67" s="208" t="s">
        <v>653</v>
      </c>
      <c r="C67" s="200">
        <v>47.795388240000001</v>
      </c>
      <c r="D67" s="201">
        <v>-121.92546710000001</v>
      </c>
      <c r="E67" s="77">
        <v>68.063610000000011</v>
      </c>
      <c r="F67" s="78">
        <v>0.89697000000000005</v>
      </c>
      <c r="G67" s="78">
        <v>14.800650000000001</v>
      </c>
      <c r="H67" s="78">
        <v>3.1247800000000003</v>
      </c>
      <c r="I67" s="78">
        <v>7.5950000000000004E-2</v>
      </c>
      <c r="J67" s="78">
        <v>1.012</v>
      </c>
      <c r="K67" s="78">
        <v>2.8088499999999996</v>
      </c>
      <c r="L67" s="78">
        <v>3.92889</v>
      </c>
      <c r="M67" s="78">
        <v>2.0040800000000001</v>
      </c>
      <c r="N67" s="78">
        <v>0.22575000000000001</v>
      </c>
      <c r="O67" s="78">
        <v>96.941540000000018</v>
      </c>
      <c r="P67" s="78">
        <v>2.3924035022811077</v>
      </c>
      <c r="Q67" s="79">
        <v>99.33394350228113</v>
      </c>
      <c r="R67" s="202">
        <v>22.1</v>
      </c>
      <c r="S67" s="203">
        <v>47.2</v>
      </c>
      <c r="T67" s="203">
        <v>6.17</v>
      </c>
      <c r="U67" s="203">
        <v>25.3</v>
      </c>
      <c r="V67" s="203">
        <v>5.77</v>
      </c>
      <c r="W67" s="203">
        <v>1.57</v>
      </c>
      <c r="X67" s="203">
        <v>5.57</v>
      </c>
      <c r="Y67" s="203">
        <v>0.91</v>
      </c>
      <c r="Z67" s="203">
        <v>5.49</v>
      </c>
      <c r="AA67" s="203">
        <v>1.1200000000000001</v>
      </c>
      <c r="AB67" s="203">
        <v>3.06</v>
      </c>
      <c r="AC67" s="203">
        <v>0.45</v>
      </c>
      <c r="AD67" s="203">
        <v>2.84</v>
      </c>
      <c r="AE67" s="203">
        <v>0.44</v>
      </c>
      <c r="AF67" s="204">
        <v>421</v>
      </c>
      <c r="AG67" s="203">
        <v>3.7</v>
      </c>
      <c r="AH67" s="203">
        <v>14.33</v>
      </c>
      <c r="AI67" s="203">
        <v>28.35</v>
      </c>
      <c r="AJ67" s="203">
        <v>5.68</v>
      </c>
      <c r="AK67" s="203">
        <v>0.99</v>
      </c>
      <c r="AL67" s="203">
        <v>1.25</v>
      </c>
      <c r="AM67" s="203">
        <v>2.4700000000000002</v>
      </c>
      <c r="AN67" s="205">
        <v>38.6</v>
      </c>
      <c r="AO67" s="203">
        <v>0.43</v>
      </c>
      <c r="AP67" s="204">
        <v>218</v>
      </c>
      <c r="AQ67" s="80">
        <v>13.7</v>
      </c>
      <c r="AR67" s="80">
        <v>214.3</v>
      </c>
      <c r="AS67" s="80"/>
      <c r="AT67" s="80"/>
      <c r="AU67" s="80">
        <v>14.2</v>
      </c>
      <c r="AV67" s="80">
        <v>11.7</v>
      </c>
      <c r="AW67" s="80">
        <v>60.1</v>
      </c>
      <c r="AX67" s="80">
        <v>16.600000000000001</v>
      </c>
      <c r="AY67" s="80">
        <v>35.299999999999997</v>
      </c>
      <c r="AZ67" s="81">
        <v>39.6</v>
      </c>
      <c r="BA67" s="207"/>
    </row>
    <row r="68" spans="1:53">
      <c r="A68" s="199" t="s">
        <v>300</v>
      </c>
      <c r="B68" s="208" t="s">
        <v>650</v>
      </c>
      <c r="C68" s="200">
        <v>47.837725759999998</v>
      </c>
      <c r="D68" s="201">
        <v>-121.92227393</v>
      </c>
      <c r="E68" s="77">
        <v>66.60821</v>
      </c>
      <c r="F68" s="78">
        <v>0.5638200000000001</v>
      </c>
      <c r="G68" s="78">
        <v>15.554550000000001</v>
      </c>
      <c r="H68" s="78">
        <v>3.9595699999999998</v>
      </c>
      <c r="I68" s="78">
        <v>8.8339999999999988E-2</v>
      </c>
      <c r="J68" s="78">
        <v>0.82340999999999998</v>
      </c>
      <c r="K68" s="78">
        <v>3.7355900000000002</v>
      </c>
      <c r="L68" s="78">
        <v>4.5567500000000001</v>
      </c>
      <c r="M68" s="78">
        <v>1.36453</v>
      </c>
      <c r="N68" s="78">
        <v>0.17897000000000002</v>
      </c>
      <c r="O68" s="78">
        <v>97.43374</v>
      </c>
      <c r="P68" s="78">
        <v>1.6282089701322573</v>
      </c>
      <c r="Q68" s="79">
        <v>99.061948970132264</v>
      </c>
      <c r="R68" s="202">
        <v>20.55</v>
      </c>
      <c r="S68" s="203">
        <v>42.13</v>
      </c>
      <c r="T68" s="203">
        <v>5.21</v>
      </c>
      <c r="U68" s="203">
        <v>20.58</v>
      </c>
      <c r="V68" s="203">
        <v>4.57</v>
      </c>
      <c r="W68" s="203">
        <v>1.33</v>
      </c>
      <c r="X68" s="203">
        <v>4.34</v>
      </c>
      <c r="Y68" s="203">
        <v>0.73</v>
      </c>
      <c r="Z68" s="203">
        <v>4.33</v>
      </c>
      <c r="AA68" s="203">
        <v>0.87</v>
      </c>
      <c r="AB68" s="203">
        <v>2.33</v>
      </c>
      <c r="AC68" s="203">
        <v>0.34</v>
      </c>
      <c r="AD68" s="203">
        <v>2.14</v>
      </c>
      <c r="AE68" s="203">
        <v>0.33</v>
      </c>
      <c r="AF68" s="204">
        <v>332</v>
      </c>
      <c r="AG68" s="203">
        <v>3.48</v>
      </c>
      <c r="AH68" s="203">
        <v>11.98</v>
      </c>
      <c r="AI68" s="203">
        <v>22.56</v>
      </c>
      <c r="AJ68" s="203">
        <v>5.2</v>
      </c>
      <c r="AK68" s="203">
        <v>0.87</v>
      </c>
      <c r="AL68" s="203">
        <v>1.2</v>
      </c>
      <c r="AM68" s="203">
        <v>3.4</v>
      </c>
      <c r="AN68" s="205">
        <v>29.6</v>
      </c>
      <c r="AO68" s="203">
        <v>0.66</v>
      </c>
      <c r="AP68" s="204">
        <v>283</v>
      </c>
      <c r="AQ68" s="80">
        <v>8.3000000000000007</v>
      </c>
      <c r="AR68" s="80">
        <v>206.3</v>
      </c>
      <c r="AS68" s="80"/>
      <c r="AT68" s="80"/>
      <c r="AU68" s="80">
        <v>1.7</v>
      </c>
      <c r="AV68" s="80">
        <v>3.2</v>
      </c>
      <c r="AW68" s="80">
        <v>41.5</v>
      </c>
      <c r="AX68" s="80">
        <v>18.8</v>
      </c>
      <c r="AY68" s="80">
        <v>22.4</v>
      </c>
      <c r="AZ68" s="81">
        <v>62</v>
      </c>
      <c r="BA68" s="207"/>
    </row>
    <row r="69" spans="1:53">
      <c r="A69" s="210" t="s">
        <v>293</v>
      </c>
      <c r="B69" s="208" t="s">
        <v>332</v>
      </c>
      <c r="C69" s="200">
        <v>47.84172306</v>
      </c>
      <c r="D69" s="201">
        <v>-121.99307598999999</v>
      </c>
      <c r="E69" s="77">
        <v>50.196300000000008</v>
      </c>
      <c r="F69" s="78">
        <v>1.4501999999999999</v>
      </c>
      <c r="G69" s="78">
        <v>15.880400000000002</v>
      </c>
      <c r="H69" s="78">
        <v>10.357810000000001</v>
      </c>
      <c r="I69" s="78">
        <v>0.15981999999999999</v>
      </c>
      <c r="J69" s="78">
        <v>6.7716700000000012</v>
      </c>
      <c r="K69" s="78">
        <v>9.2600499999999997</v>
      </c>
      <c r="L69" s="78">
        <v>2.7981700000000003</v>
      </c>
      <c r="M69" s="78">
        <v>0.66691</v>
      </c>
      <c r="N69" s="78">
        <v>0.32073999999999997</v>
      </c>
      <c r="O69" s="78">
        <v>97.86206</v>
      </c>
      <c r="P69" s="78">
        <v>2.0658227848103472</v>
      </c>
      <c r="Q69" s="79">
        <v>99.92788278481035</v>
      </c>
      <c r="R69" s="202">
        <v>15.44</v>
      </c>
      <c r="S69" s="203">
        <v>34.590000000000003</v>
      </c>
      <c r="T69" s="203">
        <v>4.58</v>
      </c>
      <c r="U69" s="203">
        <v>19.61</v>
      </c>
      <c r="V69" s="203">
        <v>4.74</v>
      </c>
      <c r="W69" s="203">
        <v>1.63</v>
      </c>
      <c r="X69" s="203">
        <v>5.19</v>
      </c>
      <c r="Y69" s="203">
        <v>0.87</v>
      </c>
      <c r="Z69" s="203">
        <v>5.45</v>
      </c>
      <c r="AA69" s="203">
        <v>1.08</v>
      </c>
      <c r="AB69" s="203">
        <v>2.83</v>
      </c>
      <c r="AC69" s="203">
        <v>0.4</v>
      </c>
      <c r="AD69" s="203">
        <v>2.5299999999999998</v>
      </c>
      <c r="AE69" s="203">
        <v>0.4</v>
      </c>
      <c r="AF69" s="204">
        <v>188</v>
      </c>
      <c r="AG69" s="203">
        <v>1.37</v>
      </c>
      <c r="AH69" s="203">
        <v>19.989999999999998</v>
      </c>
      <c r="AI69" s="203">
        <v>27.19</v>
      </c>
      <c r="AJ69" s="203">
        <v>3.53</v>
      </c>
      <c r="AK69" s="203">
        <v>1.17</v>
      </c>
      <c r="AL69" s="203">
        <v>0.4</v>
      </c>
      <c r="AM69" s="203">
        <v>1.68</v>
      </c>
      <c r="AN69" s="205">
        <v>14.3</v>
      </c>
      <c r="AO69" s="203">
        <v>0.47</v>
      </c>
      <c r="AP69" s="204">
        <v>251</v>
      </c>
      <c r="AQ69" s="80">
        <v>29.6</v>
      </c>
      <c r="AR69" s="80">
        <v>148.1</v>
      </c>
      <c r="AS69" s="80"/>
      <c r="AT69" s="80"/>
      <c r="AU69" s="80">
        <v>122.6</v>
      </c>
      <c r="AV69" s="80">
        <v>227.6</v>
      </c>
      <c r="AW69" s="80">
        <v>259.89999999999998</v>
      </c>
      <c r="AX69" s="80">
        <v>16.8</v>
      </c>
      <c r="AY69" s="80">
        <v>138.30000000000001</v>
      </c>
      <c r="AZ69" s="81">
        <v>94.4</v>
      </c>
      <c r="BA69" s="207"/>
    </row>
    <row r="70" spans="1:53">
      <c r="A70" s="199" t="s">
        <v>286</v>
      </c>
      <c r="B70" s="208" t="s">
        <v>331</v>
      </c>
      <c r="C70" s="200">
        <v>47.837511569999997</v>
      </c>
      <c r="D70" s="201">
        <v>-121.95659768</v>
      </c>
      <c r="E70" s="77">
        <v>51.152180000000001</v>
      </c>
      <c r="F70" s="78">
        <v>1.8505800000000001</v>
      </c>
      <c r="G70" s="78">
        <v>17.646729999999998</v>
      </c>
      <c r="H70" s="78">
        <v>7.3858699999999997</v>
      </c>
      <c r="I70" s="78">
        <v>0.11065</v>
      </c>
      <c r="J70" s="78">
        <v>1.4660599999999999</v>
      </c>
      <c r="K70" s="78">
        <v>8.5467199999999988</v>
      </c>
      <c r="L70" s="78">
        <v>3.9847200000000003</v>
      </c>
      <c r="M70" s="78">
        <v>0.82192000000000009</v>
      </c>
      <c r="N70" s="78">
        <v>0.34111999999999998</v>
      </c>
      <c r="O70" s="78">
        <v>93.306539999999998</v>
      </c>
      <c r="P70" s="78">
        <v>5.5738358759598317</v>
      </c>
      <c r="Q70" s="79">
        <v>98.880375875959828</v>
      </c>
      <c r="R70" s="202">
        <v>19.63</v>
      </c>
      <c r="S70" s="203">
        <v>42.87</v>
      </c>
      <c r="T70" s="203">
        <v>5.84</v>
      </c>
      <c r="U70" s="203">
        <v>25.05</v>
      </c>
      <c r="V70" s="203">
        <v>6.04</v>
      </c>
      <c r="W70" s="203">
        <v>1.98</v>
      </c>
      <c r="X70" s="203">
        <v>6.12</v>
      </c>
      <c r="Y70" s="203">
        <v>1.01</v>
      </c>
      <c r="Z70" s="203">
        <v>5.91</v>
      </c>
      <c r="AA70" s="203">
        <v>1.1599999999999999</v>
      </c>
      <c r="AB70" s="203">
        <v>3.02</v>
      </c>
      <c r="AC70" s="203">
        <v>0.43</v>
      </c>
      <c r="AD70" s="203">
        <v>2.57</v>
      </c>
      <c r="AE70" s="203">
        <v>0.4</v>
      </c>
      <c r="AF70" s="204">
        <v>231</v>
      </c>
      <c r="AG70" s="203">
        <v>1.88</v>
      </c>
      <c r="AH70" s="203">
        <v>15.47</v>
      </c>
      <c r="AI70" s="203">
        <v>28.84</v>
      </c>
      <c r="AJ70" s="203">
        <v>5.12</v>
      </c>
      <c r="AK70" s="203">
        <v>1.01</v>
      </c>
      <c r="AL70" s="203">
        <v>0.64</v>
      </c>
      <c r="AM70" s="203">
        <v>1.88</v>
      </c>
      <c r="AN70" s="205">
        <v>13.8</v>
      </c>
      <c r="AO70" s="203">
        <v>0.55000000000000004</v>
      </c>
      <c r="AP70" s="204">
        <v>433</v>
      </c>
      <c r="AQ70" s="80">
        <v>22.3</v>
      </c>
      <c r="AR70" s="80">
        <v>210.3</v>
      </c>
      <c r="AS70" s="80"/>
      <c r="AT70" s="80"/>
      <c r="AU70" s="80">
        <v>17.2</v>
      </c>
      <c r="AV70" s="80">
        <v>6.9</v>
      </c>
      <c r="AW70" s="80">
        <v>227.4</v>
      </c>
      <c r="AX70" s="80">
        <v>21.7</v>
      </c>
      <c r="AY70" s="80">
        <v>27.9</v>
      </c>
      <c r="AZ70" s="81">
        <v>151.19999999999999</v>
      </c>
      <c r="BA70" s="207"/>
    </row>
    <row r="71" spans="1:53">
      <c r="A71" s="199" t="s">
        <v>279</v>
      </c>
      <c r="B71" s="208" t="s">
        <v>330</v>
      </c>
      <c r="C71" s="200">
        <v>47.761938909999998</v>
      </c>
      <c r="D71" s="201">
        <v>-121.9014804</v>
      </c>
      <c r="E71" s="77">
        <v>60.670110000000008</v>
      </c>
      <c r="F71" s="78">
        <v>0.79795999999999989</v>
      </c>
      <c r="G71" s="78">
        <v>16.466009999999997</v>
      </c>
      <c r="H71" s="78">
        <v>6.0466900000000008</v>
      </c>
      <c r="I71" s="78">
        <v>9.2700000000000005E-2</v>
      </c>
      <c r="J71" s="78">
        <v>3.2133000000000003</v>
      </c>
      <c r="K71" s="78">
        <v>6.0784600000000006</v>
      </c>
      <c r="L71" s="78">
        <v>3.6611900000000004</v>
      </c>
      <c r="M71" s="78">
        <v>1.1491100000000001</v>
      </c>
      <c r="N71" s="78">
        <v>0.12284</v>
      </c>
      <c r="O71" s="78">
        <v>98.298379999999995</v>
      </c>
      <c r="P71" s="78">
        <v>1.3678115015974488</v>
      </c>
      <c r="Q71" s="79">
        <v>99.666191501597439</v>
      </c>
      <c r="R71" s="202">
        <v>12.51</v>
      </c>
      <c r="S71" s="203">
        <v>25.54</v>
      </c>
      <c r="T71" s="203">
        <v>3.51</v>
      </c>
      <c r="U71" s="203">
        <v>14.72</v>
      </c>
      <c r="V71" s="203">
        <v>3.46</v>
      </c>
      <c r="W71" s="203">
        <v>1.01</v>
      </c>
      <c r="X71" s="203">
        <v>3.57</v>
      </c>
      <c r="Y71" s="203">
        <v>0.59</v>
      </c>
      <c r="Z71" s="203">
        <v>3.52</v>
      </c>
      <c r="AA71" s="203">
        <v>0.71</v>
      </c>
      <c r="AB71" s="203">
        <v>1.86</v>
      </c>
      <c r="AC71" s="203">
        <v>0.27</v>
      </c>
      <c r="AD71" s="203">
        <v>1.66</v>
      </c>
      <c r="AE71" s="203">
        <v>0.26</v>
      </c>
      <c r="AF71" s="204">
        <v>207</v>
      </c>
      <c r="AG71" s="203">
        <v>2.73</v>
      </c>
      <c r="AH71" s="203">
        <v>7.17</v>
      </c>
      <c r="AI71" s="203">
        <v>18.440000000000001</v>
      </c>
      <c r="AJ71" s="203">
        <v>4.22</v>
      </c>
      <c r="AK71" s="203">
        <v>0.56000000000000005</v>
      </c>
      <c r="AL71" s="203">
        <v>0.91</v>
      </c>
      <c r="AM71" s="203">
        <v>2.08</v>
      </c>
      <c r="AN71" s="205">
        <v>29.3</v>
      </c>
      <c r="AO71" s="203">
        <v>1.19</v>
      </c>
      <c r="AP71" s="204">
        <v>270</v>
      </c>
      <c r="AQ71" s="80">
        <v>17.2</v>
      </c>
      <c r="AR71" s="80">
        <v>159.6</v>
      </c>
      <c r="AS71" s="80"/>
      <c r="AT71" s="80"/>
      <c r="AU71" s="80">
        <v>59.5</v>
      </c>
      <c r="AV71" s="80">
        <v>70.599999999999994</v>
      </c>
      <c r="AW71" s="80">
        <v>126.7</v>
      </c>
      <c r="AX71" s="80">
        <v>18.5</v>
      </c>
      <c r="AY71" s="80">
        <v>67.2</v>
      </c>
      <c r="AZ71" s="81">
        <v>63.5</v>
      </c>
      <c r="BA71" s="207"/>
    </row>
    <row r="72" spans="1:53">
      <c r="A72" s="199" t="s">
        <v>287</v>
      </c>
      <c r="B72" s="208" t="s">
        <v>331</v>
      </c>
      <c r="C72" s="200">
        <v>47.84516172</v>
      </c>
      <c r="D72" s="201">
        <v>-121.88501278</v>
      </c>
      <c r="E72" s="77">
        <v>52.648560000000003</v>
      </c>
      <c r="F72" s="78">
        <v>1.75658</v>
      </c>
      <c r="G72" s="78">
        <v>14.507969999999998</v>
      </c>
      <c r="H72" s="78">
        <v>12.067909999999999</v>
      </c>
      <c r="I72" s="78">
        <v>0.21699000000000004</v>
      </c>
      <c r="J72" s="78">
        <v>4.3336800000000002</v>
      </c>
      <c r="K72" s="78">
        <v>8.4116900000000001</v>
      </c>
      <c r="L72" s="78">
        <v>3.0064599999999997</v>
      </c>
      <c r="M72" s="78">
        <v>0.40303</v>
      </c>
      <c r="N72" s="78">
        <v>0.22141000000000002</v>
      </c>
      <c r="O72" s="78">
        <v>97.574269999999999</v>
      </c>
      <c r="P72" s="78">
        <v>1.1376110168647666</v>
      </c>
      <c r="Q72" s="79">
        <v>98.711881016864766</v>
      </c>
      <c r="R72" s="202">
        <v>11.65</v>
      </c>
      <c r="S72" s="203">
        <v>24.32</v>
      </c>
      <c r="T72" s="203">
        <v>3.32</v>
      </c>
      <c r="U72" s="203">
        <v>15.12</v>
      </c>
      <c r="V72" s="203">
        <v>4.1900000000000004</v>
      </c>
      <c r="W72" s="203">
        <v>1.51</v>
      </c>
      <c r="X72" s="203">
        <v>5.0999999999999996</v>
      </c>
      <c r="Y72" s="203">
        <v>0.92</v>
      </c>
      <c r="Z72" s="203">
        <v>5.97</v>
      </c>
      <c r="AA72" s="203">
        <v>1.26</v>
      </c>
      <c r="AB72" s="203">
        <v>3.51</v>
      </c>
      <c r="AC72" s="203">
        <v>0.52</v>
      </c>
      <c r="AD72" s="203">
        <v>3.15</v>
      </c>
      <c r="AE72" s="203">
        <v>0.5</v>
      </c>
      <c r="AF72" s="204">
        <v>211</v>
      </c>
      <c r="AG72" s="203">
        <v>1.93</v>
      </c>
      <c r="AH72" s="203">
        <v>9.93</v>
      </c>
      <c r="AI72" s="203">
        <v>31.51</v>
      </c>
      <c r="AJ72" s="203">
        <v>3.26</v>
      </c>
      <c r="AK72" s="203">
        <v>0.69</v>
      </c>
      <c r="AL72" s="203">
        <v>0.59</v>
      </c>
      <c r="AM72" s="203">
        <v>2.72</v>
      </c>
      <c r="AN72" s="205">
        <v>8.5</v>
      </c>
      <c r="AO72" s="203">
        <v>0.55000000000000004</v>
      </c>
      <c r="AP72" s="204">
        <v>222</v>
      </c>
      <c r="AQ72" s="80">
        <v>40.1</v>
      </c>
      <c r="AR72" s="80">
        <v>123</v>
      </c>
      <c r="AS72" s="80"/>
      <c r="AT72" s="80"/>
      <c r="AU72" s="80">
        <v>9.6</v>
      </c>
      <c r="AV72" s="80">
        <v>16.8</v>
      </c>
      <c r="AW72" s="80">
        <v>347.9</v>
      </c>
      <c r="AX72" s="80">
        <v>20</v>
      </c>
      <c r="AY72" s="80">
        <v>67.599999999999994</v>
      </c>
      <c r="AZ72" s="81">
        <v>116.2</v>
      </c>
      <c r="BA72" s="207"/>
    </row>
    <row r="73" spans="1:53">
      <c r="A73" s="199" t="s">
        <v>280</v>
      </c>
      <c r="B73" s="208" t="s">
        <v>330</v>
      </c>
      <c r="C73" s="200">
        <v>47.753554739999998</v>
      </c>
      <c r="D73" s="201">
        <v>-121.87470999999999</v>
      </c>
      <c r="E73" s="77">
        <v>60.533100000000005</v>
      </c>
      <c r="F73" s="78">
        <v>0.78106999999999993</v>
      </c>
      <c r="G73" s="78">
        <v>15.92512</v>
      </c>
      <c r="H73" s="78">
        <v>5.5155199999999995</v>
      </c>
      <c r="I73" s="78">
        <v>0.10469000000000002</v>
      </c>
      <c r="J73" s="78">
        <v>3.4032</v>
      </c>
      <c r="K73" s="78">
        <v>5.7454299999999998</v>
      </c>
      <c r="L73" s="78">
        <v>3.6196399999999995</v>
      </c>
      <c r="M73" s="78">
        <v>1.0347999999999999</v>
      </c>
      <c r="N73" s="78">
        <v>0.13547000000000001</v>
      </c>
      <c r="O73" s="78">
        <v>96.79804</v>
      </c>
      <c r="P73" s="78">
        <v>2.4965048931494569</v>
      </c>
      <c r="Q73" s="79">
        <v>99.294544893149464</v>
      </c>
      <c r="R73" s="202">
        <v>12.58</v>
      </c>
      <c r="S73" s="203">
        <v>26.28</v>
      </c>
      <c r="T73" s="203">
        <v>3.6</v>
      </c>
      <c r="U73" s="203">
        <v>14.8</v>
      </c>
      <c r="V73" s="203">
        <v>3.53</v>
      </c>
      <c r="W73" s="203">
        <v>1.02</v>
      </c>
      <c r="X73" s="203">
        <v>3.67</v>
      </c>
      <c r="Y73" s="203">
        <v>0.61</v>
      </c>
      <c r="Z73" s="203">
        <v>3.67</v>
      </c>
      <c r="AA73" s="203">
        <v>0.73</v>
      </c>
      <c r="AB73" s="203">
        <v>1.91</v>
      </c>
      <c r="AC73" s="203">
        <v>0.28000000000000003</v>
      </c>
      <c r="AD73" s="203">
        <v>1.72</v>
      </c>
      <c r="AE73" s="203">
        <v>0.26</v>
      </c>
      <c r="AF73" s="204">
        <v>182</v>
      </c>
      <c r="AG73" s="203">
        <v>2.44</v>
      </c>
      <c r="AH73" s="203">
        <v>7.38</v>
      </c>
      <c r="AI73" s="203">
        <v>18.77</v>
      </c>
      <c r="AJ73" s="203">
        <v>3.98</v>
      </c>
      <c r="AK73" s="203">
        <v>0.54</v>
      </c>
      <c r="AL73" s="203">
        <v>0.84</v>
      </c>
      <c r="AM73" s="203">
        <v>1.65</v>
      </c>
      <c r="AN73" s="205">
        <v>22.5</v>
      </c>
      <c r="AO73" s="203">
        <v>1.17</v>
      </c>
      <c r="AP73" s="204">
        <v>277</v>
      </c>
      <c r="AQ73" s="80">
        <v>16</v>
      </c>
      <c r="AR73" s="80">
        <v>153</v>
      </c>
      <c r="AS73" s="80"/>
      <c r="AT73" s="80"/>
      <c r="AU73" s="80">
        <v>69.7</v>
      </c>
      <c r="AV73" s="80">
        <v>85</v>
      </c>
      <c r="AW73" s="80">
        <v>127</v>
      </c>
      <c r="AX73" s="80">
        <v>17.8</v>
      </c>
      <c r="AY73" s="80">
        <v>48.7</v>
      </c>
      <c r="AZ73" s="81">
        <v>62.9</v>
      </c>
      <c r="BA73" s="207"/>
    </row>
    <row r="74" spans="1:53">
      <c r="A74" s="211" t="s">
        <v>269</v>
      </c>
      <c r="B74" s="129" t="s">
        <v>331</v>
      </c>
      <c r="C74" s="212">
        <v>47.72547351</v>
      </c>
      <c r="D74" s="213">
        <v>-121.76222296</v>
      </c>
      <c r="E74" s="128">
        <v>58.793336079999989</v>
      </c>
      <c r="F74" s="75">
        <v>0.8597477200000001</v>
      </c>
      <c r="G74" s="75">
        <v>15.094285559999999</v>
      </c>
      <c r="H74" s="75">
        <v>6.0913098799999998</v>
      </c>
      <c r="I74" s="75">
        <v>9.1928280000000001E-2</v>
      </c>
      <c r="J74" s="75">
        <v>2.8234898999999998</v>
      </c>
      <c r="K74" s="75">
        <v>4.8631951400000002</v>
      </c>
      <c r="L74" s="75">
        <v>4.1640251400000006</v>
      </c>
      <c r="M74" s="75">
        <v>0.97949189999999997</v>
      </c>
      <c r="N74" s="75">
        <v>0.22223546</v>
      </c>
      <c r="O74" s="75">
        <f t="shared" ref="O74:O84" si="0">SUM(A74:M74,N74)</f>
        <v>19.946295609999986</v>
      </c>
      <c r="P74" s="75">
        <v>5.5749825157358028</v>
      </c>
      <c r="Q74" s="69">
        <f t="shared" ref="Q74:Q108" si="1">SUM(O74:P74)</f>
        <v>25.52127812573579</v>
      </c>
      <c r="R74" s="70">
        <v>13.290848732058274</v>
      </c>
      <c r="S74" s="71">
        <v>28.845817183991031</v>
      </c>
      <c r="T74" s="71">
        <v>3.7313046402888803</v>
      </c>
      <c r="U74" s="71">
        <v>15.354500848526472</v>
      </c>
      <c r="V74" s="71">
        <v>3.5328664738092139</v>
      </c>
      <c r="W74" s="71">
        <v>1.1901328968245675</v>
      </c>
      <c r="X74" s="71">
        <v>3.4817184693559038</v>
      </c>
      <c r="Y74" s="71">
        <v>0.58253781607531829</v>
      </c>
      <c r="Z74" s="71">
        <v>3.4843903742569355</v>
      </c>
      <c r="AA74" s="71">
        <v>0.69397831172801416</v>
      </c>
      <c r="AB74" s="71">
        <v>1.8532153385027335</v>
      </c>
      <c r="AC74" s="71">
        <v>0.26317569022003123</v>
      </c>
      <c r="AD74" s="71">
        <v>1.6555687095287115</v>
      </c>
      <c r="AE74" s="71">
        <v>0.26128938171819199</v>
      </c>
      <c r="AF74" s="72">
        <v>237.53194050487889</v>
      </c>
      <c r="AG74" s="71">
        <v>1.1704512076355778</v>
      </c>
      <c r="AH74" s="71">
        <v>10.117541891557195</v>
      </c>
      <c r="AI74" s="72">
        <v>17.653626880866089</v>
      </c>
      <c r="AJ74" s="71">
        <v>3.2911810964247228</v>
      </c>
      <c r="AK74" s="71">
        <v>0.66606914472208589</v>
      </c>
      <c r="AL74" s="71">
        <v>0.35468094128230537</v>
      </c>
      <c r="AM74" s="71">
        <v>1.1755071091241334</v>
      </c>
      <c r="AN74" s="72">
        <v>14.84134564333333</v>
      </c>
      <c r="AO74" s="71">
        <v>0.40587392342333878</v>
      </c>
      <c r="AP74" s="72">
        <v>435.90673803487499</v>
      </c>
      <c r="AQ74" s="71">
        <v>15.002581217445401</v>
      </c>
      <c r="AR74" s="72">
        <v>136.22462391756915</v>
      </c>
      <c r="AS74" s="72"/>
      <c r="AT74" s="72"/>
      <c r="AU74" s="72">
        <v>64</v>
      </c>
      <c r="AV74" s="72">
        <v>82</v>
      </c>
      <c r="AW74" s="72">
        <v>97</v>
      </c>
      <c r="AX74" s="72"/>
      <c r="AY74" s="72"/>
      <c r="AZ74" s="73">
        <v>69.414000000000001</v>
      </c>
      <c r="BA74" s="214" t="s">
        <v>257</v>
      </c>
    </row>
    <row r="75" spans="1:53">
      <c r="A75" s="211" t="s">
        <v>265</v>
      </c>
      <c r="B75" s="129" t="s">
        <v>330</v>
      </c>
      <c r="C75" s="212">
        <v>47.737707579999999</v>
      </c>
      <c r="D75" s="213">
        <v>-121.81807461</v>
      </c>
      <c r="E75" s="74">
        <v>55.543986260000011</v>
      </c>
      <c r="F75" s="75">
        <v>0.96820457999999998</v>
      </c>
      <c r="G75" s="75">
        <v>16.085618080000003</v>
      </c>
      <c r="H75" s="75">
        <v>5.9906998200000006</v>
      </c>
      <c r="I75" s="75">
        <v>0.15066861999999998</v>
      </c>
      <c r="J75" s="75">
        <v>4.3635551799999996</v>
      </c>
      <c r="K75" s="75">
        <v>6.1575449200000003</v>
      </c>
      <c r="L75" s="75">
        <v>2.9609296199999999</v>
      </c>
      <c r="M75" s="75">
        <v>0.58099517999999994</v>
      </c>
      <c r="N75" s="75">
        <v>0.13883805999999999</v>
      </c>
      <c r="O75" s="75">
        <f t="shared" si="0"/>
        <v>18.860673290000022</v>
      </c>
      <c r="P75" s="75">
        <v>5.3635637235317679</v>
      </c>
      <c r="Q75" s="69">
        <f t="shared" si="1"/>
        <v>24.224237013531791</v>
      </c>
      <c r="R75" s="70">
        <v>9.7604564219369152</v>
      </c>
      <c r="S75" s="71">
        <v>20.879887520906468</v>
      </c>
      <c r="T75" s="71">
        <v>2.7335318568291411</v>
      </c>
      <c r="U75" s="71">
        <v>11.628058677413744</v>
      </c>
      <c r="V75" s="71">
        <v>2.9280672118387572</v>
      </c>
      <c r="W75" s="71">
        <v>1.0046382310642854</v>
      </c>
      <c r="X75" s="71">
        <v>3.0602872715761817</v>
      </c>
      <c r="Y75" s="71">
        <v>0.53324005118453388</v>
      </c>
      <c r="Z75" s="71">
        <v>3.2127441700164301</v>
      </c>
      <c r="AA75" s="71">
        <v>0.63939479810481514</v>
      </c>
      <c r="AB75" s="71">
        <v>1.6907987811841776</v>
      </c>
      <c r="AC75" s="71">
        <v>0.24830797829456969</v>
      </c>
      <c r="AD75" s="71">
        <v>1.5219300528134025</v>
      </c>
      <c r="AE75" s="71">
        <v>0.24983471114046002</v>
      </c>
      <c r="AF75" s="72">
        <v>157.06712966540243</v>
      </c>
      <c r="AG75" s="71">
        <v>1.6796382891889312</v>
      </c>
      <c r="AH75" s="71">
        <v>6.1160432863957936</v>
      </c>
      <c r="AI75" s="72">
        <v>16.538367075290029</v>
      </c>
      <c r="AJ75" s="71">
        <v>2.714616081103685</v>
      </c>
      <c r="AK75" s="71">
        <v>0.44638414124022113</v>
      </c>
      <c r="AL75" s="71">
        <v>0.5173248487446509</v>
      </c>
      <c r="AM75" s="71">
        <v>1.0960106748585423</v>
      </c>
      <c r="AN75" s="72">
        <v>8.2464359904455122</v>
      </c>
      <c r="AO75" s="71">
        <v>0.18668834240494706</v>
      </c>
      <c r="AP75" s="72">
        <v>281.27772810967502</v>
      </c>
      <c r="AQ75" s="71">
        <v>19.639554058925498</v>
      </c>
      <c r="AR75" s="72">
        <v>102.58296286175384</v>
      </c>
      <c r="AS75" s="72"/>
      <c r="AT75" s="72"/>
      <c r="AU75" s="72">
        <v>42</v>
      </c>
      <c r="AV75" s="72">
        <v>57</v>
      </c>
      <c r="AW75" s="72">
        <v>190</v>
      </c>
      <c r="AX75" s="72"/>
      <c r="AY75" s="72"/>
      <c r="AZ75" s="73">
        <v>70.218800000000002</v>
      </c>
      <c r="BA75" s="215"/>
    </row>
    <row r="76" spans="1:53">
      <c r="A76" s="211" t="s">
        <v>270</v>
      </c>
      <c r="B76" s="129" t="s">
        <v>331</v>
      </c>
      <c r="C76" s="212">
        <v>47.67848575</v>
      </c>
      <c r="D76" s="213">
        <v>-121.79588916</v>
      </c>
      <c r="E76" s="74">
        <v>52.854646459999998</v>
      </c>
      <c r="F76" s="75">
        <v>0.96166557999999991</v>
      </c>
      <c r="G76" s="75">
        <v>17.25826198</v>
      </c>
      <c r="H76" s="75">
        <v>7.6765244400000006</v>
      </c>
      <c r="I76" s="75">
        <v>0.12711816000000001</v>
      </c>
      <c r="J76" s="75">
        <v>4.86367802</v>
      </c>
      <c r="K76" s="75">
        <v>7.4050754599999999</v>
      </c>
      <c r="L76" s="75">
        <v>2.7893362000000002</v>
      </c>
      <c r="M76" s="75">
        <v>0.28707216000000002</v>
      </c>
      <c r="N76" s="75">
        <v>0.21023388000000001</v>
      </c>
      <c r="O76" s="75">
        <f t="shared" si="0"/>
        <v>20.316208929999991</v>
      </c>
      <c r="P76" s="75">
        <v>4.8549496560662142</v>
      </c>
      <c r="Q76" s="69">
        <f t="shared" si="1"/>
        <v>25.171158586066205</v>
      </c>
      <c r="R76" s="70">
        <v>11.840037050934104</v>
      </c>
      <c r="S76" s="71">
        <v>26.514439322416838</v>
      </c>
      <c r="T76" s="71">
        <v>3.5464334117912673</v>
      </c>
      <c r="U76" s="71">
        <v>15.13112469469184</v>
      </c>
      <c r="V76" s="71">
        <v>3.7138063275120254</v>
      </c>
      <c r="W76" s="71">
        <v>1.3217163418767666</v>
      </c>
      <c r="X76" s="71">
        <v>3.9564223199647577</v>
      </c>
      <c r="Y76" s="71">
        <v>0.6695908035653344</v>
      </c>
      <c r="Z76" s="71">
        <v>4.0779652393311814</v>
      </c>
      <c r="AA76" s="71">
        <v>0.81992327297978607</v>
      </c>
      <c r="AB76" s="71">
        <v>2.2337393368539438</v>
      </c>
      <c r="AC76" s="71">
        <v>0.3241120352749593</v>
      </c>
      <c r="AD76" s="71">
        <v>2.0149136078791026</v>
      </c>
      <c r="AE76" s="71">
        <v>0.31463266522869959</v>
      </c>
      <c r="AF76" s="72">
        <v>106.41181861993222</v>
      </c>
      <c r="AG76" s="71">
        <v>1.3105413346492294</v>
      </c>
      <c r="AH76" s="71">
        <v>9.3567467919106644</v>
      </c>
      <c r="AI76" s="72">
        <v>20.822205694235429</v>
      </c>
      <c r="AJ76" s="71">
        <v>3.4509236348069789</v>
      </c>
      <c r="AK76" s="71">
        <v>0.63164841512244507</v>
      </c>
      <c r="AL76" s="71">
        <v>0.45957472102216684</v>
      </c>
      <c r="AM76" s="71">
        <v>0.62338772493436467</v>
      </c>
      <c r="AN76" s="72">
        <v>3.2519879637065818</v>
      </c>
      <c r="AO76" s="71">
        <v>0.69550718416706125</v>
      </c>
      <c r="AP76" s="72">
        <v>250.91621562640017</v>
      </c>
      <c r="AQ76" s="71">
        <v>19.396171398925517</v>
      </c>
      <c r="AR76" s="72">
        <v>136.32603200116517</v>
      </c>
      <c r="AS76" s="72"/>
      <c r="AT76" s="72"/>
      <c r="AU76" s="72">
        <v>94</v>
      </c>
      <c r="AV76" s="72">
        <v>164</v>
      </c>
      <c r="AW76" s="72">
        <v>152</v>
      </c>
      <c r="AX76" s="72"/>
      <c r="AY76" s="72"/>
      <c r="AZ76" s="73">
        <v>67.502600000000001</v>
      </c>
      <c r="BA76" s="215"/>
    </row>
    <row r="77" spans="1:53">
      <c r="A77" s="211" t="s">
        <v>274</v>
      </c>
      <c r="B77" s="129" t="s">
        <v>332</v>
      </c>
      <c r="C77" s="212">
        <v>47.690439650000002</v>
      </c>
      <c r="D77" s="213">
        <v>-121.78010799</v>
      </c>
      <c r="E77" s="74">
        <v>50.472347920000004</v>
      </c>
      <c r="F77" s="75">
        <v>1.1129277399999999</v>
      </c>
      <c r="G77" s="75">
        <v>16.01660648</v>
      </c>
      <c r="H77" s="75">
        <v>8.4888493199999981</v>
      </c>
      <c r="I77" s="75">
        <v>0.14376746000000001</v>
      </c>
      <c r="J77" s="75">
        <v>7.70249936</v>
      </c>
      <c r="K77" s="75">
        <v>8.9102727800000014</v>
      </c>
      <c r="L77" s="75">
        <v>2.7044599800000011</v>
      </c>
      <c r="M77" s="75">
        <v>0.38799408000000002</v>
      </c>
      <c r="N77" s="75">
        <v>0.19176372000000003</v>
      </c>
      <c r="O77" s="75">
        <f t="shared" si="0"/>
        <v>22.041820500000004</v>
      </c>
      <c r="P77" s="75">
        <v>3.1997607655503058</v>
      </c>
      <c r="Q77" s="69">
        <f t="shared" si="1"/>
        <v>25.241581265550309</v>
      </c>
      <c r="R77" s="70">
        <v>9.9043888173776935</v>
      </c>
      <c r="S77" s="71">
        <v>22.248813054346968</v>
      </c>
      <c r="T77" s="71">
        <v>3.0260606652123596</v>
      </c>
      <c r="U77" s="71">
        <v>13.289816525120191</v>
      </c>
      <c r="V77" s="71">
        <v>3.4494218744359397</v>
      </c>
      <c r="W77" s="71">
        <v>1.2186681893398823</v>
      </c>
      <c r="X77" s="71">
        <v>3.7199615335625666</v>
      </c>
      <c r="Y77" s="71">
        <v>0.64648679529553255</v>
      </c>
      <c r="Z77" s="71">
        <v>3.9136700214846631</v>
      </c>
      <c r="AA77" s="71">
        <v>0.81014980815953552</v>
      </c>
      <c r="AB77" s="71">
        <v>2.1384339299474617</v>
      </c>
      <c r="AC77" s="71">
        <v>0.3043058763224189</v>
      </c>
      <c r="AD77" s="71">
        <v>1.8756976501459612</v>
      </c>
      <c r="AE77" s="71">
        <v>0.30498317010698317</v>
      </c>
      <c r="AF77" s="72">
        <v>123.2030052282918</v>
      </c>
      <c r="AG77" s="71">
        <v>1.0334708473147403</v>
      </c>
      <c r="AH77" s="71">
        <v>8.1964603408858707</v>
      </c>
      <c r="AI77" s="72">
        <v>20.136729272815572</v>
      </c>
      <c r="AJ77" s="71">
        <v>2.641807345398798</v>
      </c>
      <c r="AK77" s="71">
        <v>0.51743324259331813</v>
      </c>
      <c r="AL77" s="71">
        <v>0.31485842286002463</v>
      </c>
      <c r="AM77" s="71">
        <v>1.1746749110563728</v>
      </c>
      <c r="AN77" s="72">
        <v>4.6484344731897549</v>
      </c>
      <c r="AO77" s="71">
        <v>0.116439741289841</v>
      </c>
      <c r="AP77" s="72">
        <v>302.57618633986408</v>
      </c>
      <c r="AQ77" s="71">
        <v>25.687966163559565</v>
      </c>
      <c r="AR77" s="72">
        <v>103.55913756653007</v>
      </c>
      <c r="AS77" s="72"/>
      <c r="AT77" s="72"/>
      <c r="AU77" s="72">
        <v>181</v>
      </c>
      <c r="AV77" s="72">
        <v>410</v>
      </c>
      <c r="AW77" s="72">
        <v>200</v>
      </c>
      <c r="AX77" s="72"/>
      <c r="AY77" s="72"/>
      <c r="AZ77" s="73">
        <v>78.065600000000003</v>
      </c>
      <c r="BA77" s="215"/>
    </row>
    <row r="78" spans="1:53">
      <c r="A78" s="211" t="s">
        <v>260</v>
      </c>
      <c r="B78" s="129" t="s">
        <v>330</v>
      </c>
      <c r="C78" s="212">
        <v>47.705814340000003</v>
      </c>
      <c r="D78" s="213">
        <v>-121.79766143000001</v>
      </c>
      <c r="E78" s="74">
        <v>60.376075880000002</v>
      </c>
      <c r="F78" s="75">
        <v>0.67468396000000008</v>
      </c>
      <c r="G78" s="75">
        <v>15.897254640000003</v>
      </c>
      <c r="H78" s="75">
        <v>5.6892116800000005</v>
      </c>
      <c r="I78" s="75">
        <v>9.9956160000000002E-2</v>
      </c>
      <c r="J78" s="75">
        <v>3.4110240800000002</v>
      </c>
      <c r="K78" s="75">
        <v>4.576998200000002</v>
      </c>
      <c r="L78" s="75">
        <v>3.5450635200000007</v>
      </c>
      <c r="M78" s="75">
        <v>0.80697295999999996</v>
      </c>
      <c r="N78" s="75">
        <v>0.10575072000000001</v>
      </c>
      <c r="O78" s="75">
        <f t="shared" si="0"/>
        <v>21.091144710000002</v>
      </c>
      <c r="P78" s="75">
        <v>4.8688017559612851</v>
      </c>
      <c r="Q78" s="69">
        <f t="shared" si="1"/>
        <v>25.959946465961288</v>
      </c>
      <c r="R78" s="70">
        <v>14.240323665682041</v>
      </c>
      <c r="S78" s="71">
        <v>29.052695204973457</v>
      </c>
      <c r="T78" s="71">
        <v>3.5463235283630365</v>
      </c>
      <c r="U78" s="71">
        <v>14.343088439508801</v>
      </c>
      <c r="V78" s="71">
        <v>3.3053791085422937</v>
      </c>
      <c r="W78" s="71">
        <v>1.0123721800580732</v>
      </c>
      <c r="X78" s="71">
        <v>3.3171143140019694</v>
      </c>
      <c r="Y78" s="71">
        <v>0.56064283747244559</v>
      </c>
      <c r="Z78" s="71">
        <v>3.3842943760770456</v>
      </c>
      <c r="AA78" s="71">
        <v>0.66627676907205213</v>
      </c>
      <c r="AB78" s="71">
        <v>1.8123527978551284</v>
      </c>
      <c r="AC78" s="71">
        <v>0.26396004621088959</v>
      </c>
      <c r="AD78" s="71">
        <v>1.6635954015314729</v>
      </c>
      <c r="AE78" s="71">
        <v>0.26146673341719362</v>
      </c>
      <c r="AF78" s="72">
        <v>262.52708409984626</v>
      </c>
      <c r="AG78" s="71">
        <v>2.7801743670335934</v>
      </c>
      <c r="AH78" s="71">
        <v>7.0381263211677725</v>
      </c>
      <c r="AI78" s="72">
        <v>17.662583041194342</v>
      </c>
      <c r="AJ78" s="71">
        <v>3.8150943123223691</v>
      </c>
      <c r="AK78" s="71">
        <v>0.56238651534421158</v>
      </c>
      <c r="AL78" s="71">
        <v>0.88800357598393098</v>
      </c>
      <c r="AM78" s="71">
        <v>1.8225366327279171</v>
      </c>
      <c r="AN78" s="72">
        <v>13.815807124056183</v>
      </c>
      <c r="AO78" s="71">
        <v>9.3744200400817143E-2</v>
      </c>
      <c r="AP78" s="72">
        <v>230.80540803329788</v>
      </c>
      <c r="AQ78" s="71">
        <v>13.9791621409721</v>
      </c>
      <c r="AR78" s="72">
        <v>146.8938351191909</v>
      </c>
      <c r="AS78" s="72"/>
      <c r="AT78" s="72"/>
      <c r="AU78" s="72">
        <v>43</v>
      </c>
      <c r="AV78" s="72">
        <v>33</v>
      </c>
      <c r="AW78" s="72">
        <v>112</v>
      </c>
      <c r="AX78" s="72"/>
      <c r="AY78" s="72"/>
      <c r="AZ78" s="73">
        <v>57.643799999999999</v>
      </c>
      <c r="BA78" s="215"/>
    </row>
    <row r="79" spans="1:53">
      <c r="A79" s="211" t="s">
        <v>646</v>
      </c>
      <c r="B79" s="129" t="s">
        <v>331</v>
      </c>
      <c r="C79" s="212">
        <v>47.701123369999998</v>
      </c>
      <c r="D79" s="213">
        <v>-121.75876906000001</v>
      </c>
      <c r="E79" s="74">
        <v>57.230424540000001</v>
      </c>
      <c r="F79" s="75">
        <v>0.83690649000000006</v>
      </c>
      <c r="G79" s="75">
        <v>15.927273679999999</v>
      </c>
      <c r="H79" s="75">
        <v>6.2660319599999994</v>
      </c>
      <c r="I79" s="75">
        <v>0.11017209</v>
      </c>
      <c r="J79" s="75">
        <v>2.7341923100000005</v>
      </c>
      <c r="K79" s="75">
        <v>7.1706472800000007</v>
      </c>
      <c r="L79" s="75">
        <v>3.4163609099999999</v>
      </c>
      <c r="M79" s="75">
        <v>1.0497408799999999</v>
      </c>
      <c r="N79" s="75">
        <v>0.20663239999999999</v>
      </c>
      <c r="O79" s="75">
        <f t="shared" si="0"/>
        <v>20.890736849999985</v>
      </c>
      <c r="P79" s="75">
        <v>4.5972416550069353</v>
      </c>
      <c r="Q79" s="69">
        <f t="shared" si="1"/>
        <v>25.487978505006922</v>
      </c>
      <c r="R79" s="70">
        <v>20.490478657901896</v>
      </c>
      <c r="S79" s="71">
        <v>41.830075375411418</v>
      </c>
      <c r="T79" s="71">
        <v>5.2689682462061267</v>
      </c>
      <c r="U79" s="71">
        <v>21.089508265979187</v>
      </c>
      <c r="V79" s="71">
        <v>4.6181892404657363</v>
      </c>
      <c r="W79" s="71">
        <v>1.3946157959251582</v>
      </c>
      <c r="X79" s="71">
        <v>4.5139536595149998</v>
      </c>
      <c r="Y79" s="71">
        <v>0.74827437251506546</v>
      </c>
      <c r="Z79" s="71">
        <v>4.5908975054973933</v>
      </c>
      <c r="AA79" s="71">
        <v>0.92586926210652642</v>
      </c>
      <c r="AB79" s="71">
        <v>2.5087156082375808</v>
      </c>
      <c r="AC79" s="71">
        <v>0.36665386271626776</v>
      </c>
      <c r="AD79" s="71">
        <v>2.2986264969838772</v>
      </c>
      <c r="AE79" s="71">
        <v>0.36352507858467131</v>
      </c>
      <c r="AF79" s="72">
        <v>388.80511115280791</v>
      </c>
      <c r="AG79" s="71">
        <v>3.2663345300151247</v>
      </c>
      <c r="AH79" s="71">
        <v>10.951467330966111</v>
      </c>
      <c r="AI79" s="72">
        <v>24.041391909854603</v>
      </c>
      <c r="AJ79" s="71">
        <v>4.2166535780225658</v>
      </c>
      <c r="AK79" s="71">
        <v>0.74194450340165741</v>
      </c>
      <c r="AL79" s="71">
        <v>1.0498785030353348</v>
      </c>
      <c r="AM79" s="71">
        <v>4.3649793594191921</v>
      </c>
      <c r="AN79" s="72">
        <v>17.172722207490139</v>
      </c>
      <c r="AO79" s="71">
        <v>0.1600924790353625</v>
      </c>
      <c r="AP79" s="72">
        <v>350.91240586436999</v>
      </c>
      <c r="AQ79" s="71">
        <v>18.078079903841882</v>
      </c>
      <c r="AR79" s="72">
        <v>165.16353254658583</v>
      </c>
      <c r="AS79" s="72"/>
      <c r="AT79" s="72"/>
      <c r="AU79" s="72">
        <v>35.260300000000001</v>
      </c>
      <c r="AV79" s="72">
        <v>54.072500000000005</v>
      </c>
      <c r="AW79" s="72">
        <v>123.08410000000001</v>
      </c>
      <c r="AX79" s="72"/>
      <c r="AY79" s="72"/>
      <c r="AZ79" s="73">
        <v>65.842700000000008</v>
      </c>
      <c r="BA79" s="215"/>
    </row>
    <row r="80" spans="1:53">
      <c r="A80" s="211" t="s">
        <v>268</v>
      </c>
      <c r="B80" s="129" t="s">
        <v>331</v>
      </c>
      <c r="C80" s="212">
        <v>47.70077509</v>
      </c>
      <c r="D80" s="213">
        <v>-121.75264807000001</v>
      </c>
      <c r="E80" s="74">
        <v>55.697189999999999</v>
      </c>
      <c r="F80" s="75">
        <v>0.88610492000000007</v>
      </c>
      <c r="G80" s="75">
        <v>15.50242982</v>
      </c>
      <c r="H80" s="75">
        <v>6.6041183800000001</v>
      </c>
      <c r="I80" s="75">
        <v>0.13180612</v>
      </c>
      <c r="J80" s="75">
        <v>4.2364470799999996</v>
      </c>
      <c r="K80" s="75">
        <v>7.75723582</v>
      </c>
      <c r="L80" s="75">
        <v>2.9987854</v>
      </c>
      <c r="M80" s="75">
        <v>0.63599320000000004</v>
      </c>
      <c r="N80" s="75">
        <v>0.1499443</v>
      </c>
      <c r="O80" s="75">
        <f t="shared" si="0"/>
        <v>20.548182059999991</v>
      </c>
      <c r="P80" s="75">
        <v>4.7514473946895706</v>
      </c>
      <c r="Q80" s="69">
        <f t="shared" si="1"/>
        <v>25.299629454689562</v>
      </c>
      <c r="R80" s="70">
        <v>14.792975948998283</v>
      </c>
      <c r="S80" s="71">
        <v>32.4381747445291</v>
      </c>
      <c r="T80" s="71">
        <v>4.2969160669240472</v>
      </c>
      <c r="U80" s="71">
        <v>17.794706048458682</v>
      </c>
      <c r="V80" s="71">
        <v>4.164157985260788</v>
      </c>
      <c r="W80" s="71">
        <v>1.4465877586815707</v>
      </c>
      <c r="X80" s="71">
        <v>4.087091177709314</v>
      </c>
      <c r="Y80" s="71">
        <v>0.68306711583875734</v>
      </c>
      <c r="Z80" s="71">
        <v>4.2157694997207953</v>
      </c>
      <c r="AA80" s="71">
        <v>0.83972110204178274</v>
      </c>
      <c r="AB80" s="71">
        <v>2.2884094337668652</v>
      </c>
      <c r="AC80" s="71">
        <v>0.33968004535479707</v>
      </c>
      <c r="AD80" s="71">
        <v>2.1609983546626443</v>
      </c>
      <c r="AE80" s="71">
        <v>0.34086616698189376</v>
      </c>
      <c r="AF80" s="72">
        <v>239.15887887734246</v>
      </c>
      <c r="AG80" s="71">
        <v>2.0420101375684081</v>
      </c>
      <c r="AH80" s="71">
        <v>9.9621144915812643</v>
      </c>
      <c r="AI80" s="72">
        <v>21.792808197297447</v>
      </c>
      <c r="AJ80" s="71">
        <v>4.2506230007898411</v>
      </c>
      <c r="AK80" s="71">
        <v>0.73139836409137871</v>
      </c>
      <c r="AL80" s="71">
        <v>0.73569323633082473</v>
      </c>
      <c r="AM80" s="71">
        <v>2.0577027254837361</v>
      </c>
      <c r="AN80" s="72">
        <v>6.7093305332605278</v>
      </c>
      <c r="AO80" s="71">
        <v>0.44485218068429511</v>
      </c>
      <c r="AP80" s="72">
        <v>394.35459037575498</v>
      </c>
      <c r="AQ80" s="71">
        <v>20.809188987219148</v>
      </c>
      <c r="AR80" s="72">
        <v>169.91411299057518</v>
      </c>
      <c r="AS80" s="72"/>
      <c r="AT80" s="72"/>
      <c r="AU80" s="72">
        <v>110</v>
      </c>
      <c r="AV80" s="72">
        <v>279</v>
      </c>
      <c r="AW80" s="72">
        <v>150</v>
      </c>
      <c r="AX80" s="72"/>
      <c r="AY80" s="72"/>
      <c r="AZ80" s="73">
        <v>72.331400000000002</v>
      </c>
      <c r="BA80" s="215"/>
    </row>
    <row r="81" spans="1:53">
      <c r="A81" s="211" t="s">
        <v>276</v>
      </c>
      <c r="B81" s="129" t="s">
        <v>333</v>
      </c>
      <c r="C81" s="212">
        <v>47.658871840000003</v>
      </c>
      <c r="D81" s="213">
        <v>-121.78984072999999</v>
      </c>
      <c r="E81" s="74">
        <v>52.136613959999998</v>
      </c>
      <c r="F81" s="75">
        <v>0.75993239999999995</v>
      </c>
      <c r="G81" s="75">
        <v>15.391146099999998</v>
      </c>
      <c r="H81" s="75">
        <v>5.2130014600000001</v>
      </c>
      <c r="I81" s="75">
        <v>8.2934640000000004E-2</v>
      </c>
      <c r="J81" s="75">
        <v>4.6408288999999998</v>
      </c>
      <c r="K81" s="75">
        <v>7.1978394599999982</v>
      </c>
      <c r="L81" s="75">
        <v>2.3466358399999994</v>
      </c>
      <c r="M81" s="75">
        <v>0.43005494</v>
      </c>
      <c r="N81" s="75">
        <v>0.10586138</v>
      </c>
      <c r="O81" s="75">
        <f t="shared" si="0"/>
        <v>14.173880190000002</v>
      </c>
      <c r="P81" s="75">
        <v>10.436432637571134</v>
      </c>
      <c r="Q81" s="69">
        <f t="shared" si="1"/>
        <v>24.610312827571136</v>
      </c>
      <c r="R81" s="70">
        <v>9.8431313517338968</v>
      </c>
      <c r="S81" s="71">
        <v>20.598387187389623</v>
      </c>
      <c r="T81" s="71">
        <v>2.6070689230530495</v>
      </c>
      <c r="U81" s="71">
        <v>10.620013813494413</v>
      </c>
      <c r="V81" s="71">
        <v>2.57223433619163</v>
      </c>
      <c r="W81" s="71">
        <v>0.89917892919089593</v>
      </c>
      <c r="X81" s="71">
        <v>2.6907409996050071</v>
      </c>
      <c r="Y81" s="71">
        <v>0.46141688486801252</v>
      </c>
      <c r="Z81" s="71">
        <v>2.789857883749558</v>
      </c>
      <c r="AA81" s="71">
        <v>0.55543713269184825</v>
      </c>
      <c r="AB81" s="71">
        <v>1.4560793044653988</v>
      </c>
      <c r="AC81" s="71">
        <v>0.20342201892040285</v>
      </c>
      <c r="AD81" s="71">
        <v>1.228145589959843</v>
      </c>
      <c r="AE81" s="71">
        <v>0.18562290735322631</v>
      </c>
      <c r="AF81" s="72">
        <v>68.537284420146889</v>
      </c>
      <c r="AG81" s="71">
        <v>1.1600077094091414</v>
      </c>
      <c r="AH81" s="71">
        <v>6.4937927848965851</v>
      </c>
      <c r="AI81" s="72">
        <v>13.872586480500587</v>
      </c>
      <c r="AJ81" s="71">
        <v>2.5940135290158377</v>
      </c>
      <c r="AK81" s="71">
        <v>0.44419245164780524</v>
      </c>
      <c r="AL81" s="71">
        <v>0.38066496209006406</v>
      </c>
      <c r="AM81" s="71">
        <v>1.1082634717008821</v>
      </c>
      <c r="AN81" s="72">
        <v>10.867088768013764</v>
      </c>
      <c r="AO81" s="71">
        <v>1.0103997627660646</v>
      </c>
      <c r="AP81" s="72">
        <v>242.02818366687322</v>
      </c>
      <c r="AQ81" s="71">
        <v>19.767109050462665</v>
      </c>
      <c r="AR81" s="72">
        <v>104.29395795546385</v>
      </c>
      <c r="AS81" s="72"/>
      <c r="AT81" s="72"/>
      <c r="AU81" s="72">
        <v>92</v>
      </c>
      <c r="AV81" s="72">
        <v>156</v>
      </c>
      <c r="AW81" s="72">
        <v>129</v>
      </c>
      <c r="AX81" s="72"/>
      <c r="AY81" s="72"/>
      <c r="AZ81" s="73">
        <v>52.211399999999998</v>
      </c>
      <c r="BA81" s="215"/>
    </row>
    <row r="82" spans="1:53">
      <c r="A82" s="211" t="s">
        <v>271</v>
      </c>
      <c r="B82" s="129" t="s">
        <v>331</v>
      </c>
      <c r="C82" s="212">
        <v>47.66816042</v>
      </c>
      <c r="D82" s="213">
        <v>-121.77835132</v>
      </c>
      <c r="E82" s="74">
        <v>55.200940260000003</v>
      </c>
      <c r="F82" s="75">
        <v>1.0384032600000002</v>
      </c>
      <c r="G82" s="75">
        <v>16.607933280000001</v>
      </c>
      <c r="H82" s="75">
        <v>7.3441118599999999</v>
      </c>
      <c r="I82" s="75">
        <v>9.4604239999999992E-2</v>
      </c>
      <c r="J82" s="75">
        <v>6.1024462999999995</v>
      </c>
      <c r="K82" s="75">
        <v>3.5740665000000003</v>
      </c>
      <c r="L82" s="75">
        <v>4.4959347200000002</v>
      </c>
      <c r="M82" s="75">
        <v>0.60825777999999997</v>
      </c>
      <c r="N82" s="75">
        <v>0.27628784000000001</v>
      </c>
      <c r="O82" s="75">
        <f t="shared" si="0"/>
        <v>21.232795140000007</v>
      </c>
      <c r="P82" s="75">
        <v>4.6288906624102388</v>
      </c>
      <c r="Q82" s="69">
        <f t="shared" si="1"/>
        <v>25.861685802410246</v>
      </c>
      <c r="R82" s="70">
        <v>15.295094323531872</v>
      </c>
      <c r="S82" s="71">
        <v>33.773283667632903</v>
      </c>
      <c r="T82" s="71">
        <v>4.4733920377303251</v>
      </c>
      <c r="U82" s="71">
        <v>18.671188073238035</v>
      </c>
      <c r="V82" s="71">
        <v>4.233713646951375</v>
      </c>
      <c r="W82" s="71">
        <v>1.3970819734205953</v>
      </c>
      <c r="X82" s="71">
        <v>4.0418126352887569</v>
      </c>
      <c r="Y82" s="71">
        <v>0.6519188024246505</v>
      </c>
      <c r="Z82" s="71">
        <v>3.874769304534845</v>
      </c>
      <c r="AA82" s="71">
        <v>0.74727626120618407</v>
      </c>
      <c r="AB82" s="71">
        <v>1.9974501580200543</v>
      </c>
      <c r="AC82" s="71">
        <v>0.2789439859854248</v>
      </c>
      <c r="AD82" s="71">
        <v>1.7162912445106775</v>
      </c>
      <c r="AE82" s="71">
        <v>0.25820723250887817</v>
      </c>
      <c r="AF82" s="72">
        <v>201.14651505590771</v>
      </c>
      <c r="AG82" s="71">
        <v>1.4349431582096976</v>
      </c>
      <c r="AH82" s="71">
        <v>10.871575780541285</v>
      </c>
      <c r="AI82" s="72">
        <v>18.800395883385359</v>
      </c>
      <c r="AJ82" s="71">
        <v>3.7750715759027238</v>
      </c>
      <c r="AK82" s="71">
        <v>0.68837441471850336</v>
      </c>
      <c r="AL82" s="71">
        <v>0.45475376644703391</v>
      </c>
      <c r="AM82" s="71">
        <v>1.8577505961062244</v>
      </c>
      <c r="AN82" s="72">
        <v>10.630936987112779</v>
      </c>
      <c r="AO82" s="71">
        <v>2.1846622963200888</v>
      </c>
      <c r="AP82" s="72">
        <v>373.74635823215749</v>
      </c>
      <c r="AQ82" s="71">
        <v>19.568976072370017</v>
      </c>
      <c r="AR82" s="72">
        <v>154.33380481122992</v>
      </c>
      <c r="AS82" s="72"/>
      <c r="AT82" s="72"/>
      <c r="AU82" s="72">
        <v>122</v>
      </c>
      <c r="AV82" s="72">
        <v>113</v>
      </c>
      <c r="AW82" s="72">
        <v>149</v>
      </c>
      <c r="AX82" s="72"/>
      <c r="AY82" s="72"/>
      <c r="AZ82" s="73">
        <v>79.574600000000004</v>
      </c>
      <c r="BA82" s="215"/>
    </row>
    <row r="83" spans="1:53">
      <c r="A83" s="211" t="s">
        <v>275</v>
      </c>
      <c r="B83" s="129" t="s">
        <v>332</v>
      </c>
      <c r="C83" s="212">
        <v>47.689348269999996</v>
      </c>
      <c r="D83" s="213">
        <v>-121.75568642</v>
      </c>
      <c r="E83" s="74">
        <v>52.919312140000002</v>
      </c>
      <c r="F83" s="75">
        <v>0.93607294000000008</v>
      </c>
      <c r="G83" s="75">
        <v>15.25172456</v>
      </c>
      <c r="H83" s="75">
        <v>7.01945554</v>
      </c>
      <c r="I83" s="75">
        <v>0.11928142</v>
      </c>
      <c r="J83" s="75">
        <v>3.2880908800000013</v>
      </c>
      <c r="K83" s="75">
        <v>9.3988165600000002</v>
      </c>
      <c r="L83" s="75">
        <v>2.9792187000000001</v>
      </c>
      <c r="M83" s="75">
        <v>0.64720003999999998</v>
      </c>
      <c r="N83" s="75">
        <v>0.14001507999999999</v>
      </c>
      <c r="O83" s="75">
        <f t="shared" si="0"/>
        <v>18.632849709999999</v>
      </c>
      <c r="P83" s="75">
        <v>6.5903434544549802</v>
      </c>
      <c r="Q83" s="69">
        <f t="shared" si="1"/>
        <v>25.22319316445498</v>
      </c>
      <c r="R83" s="70">
        <v>13.254754644746573</v>
      </c>
      <c r="S83" s="71">
        <v>29.392759268518553</v>
      </c>
      <c r="T83" s="71">
        <v>3.8802571811431181</v>
      </c>
      <c r="U83" s="71">
        <v>16.376022199550935</v>
      </c>
      <c r="V83" s="71">
        <v>3.8310904568421758</v>
      </c>
      <c r="W83" s="71">
        <v>1.3496322438175601</v>
      </c>
      <c r="X83" s="71">
        <v>3.9625909600899991</v>
      </c>
      <c r="Y83" s="71">
        <v>0.67777709147149545</v>
      </c>
      <c r="Z83" s="71">
        <v>4.213953181906442</v>
      </c>
      <c r="AA83" s="71">
        <v>0.8479072395063546</v>
      </c>
      <c r="AB83" s="71">
        <v>2.3529965153736603</v>
      </c>
      <c r="AC83" s="71">
        <v>0.34739057746007684</v>
      </c>
      <c r="AD83" s="71">
        <v>2.2270035092342146</v>
      </c>
      <c r="AE83" s="71">
        <v>0.37207925866045921</v>
      </c>
      <c r="AF83" s="72">
        <v>183.63025693270779</v>
      </c>
      <c r="AG83" s="71">
        <v>1.8683909469870974</v>
      </c>
      <c r="AH83" s="71">
        <v>9.1829267832372139</v>
      </c>
      <c r="AI83" s="72">
        <v>22.115186572608071</v>
      </c>
      <c r="AJ83" s="71">
        <v>3.9656647866861183</v>
      </c>
      <c r="AK83" s="71">
        <v>0.67199234476433889</v>
      </c>
      <c r="AL83" s="71">
        <v>0.68989039011735076</v>
      </c>
      <c r="AM83" s="71">
        <v>1.1381826539428179</v>
      </c>
      <c r="AN83" s="72">
        <v>8.0634231498941826</v>
      </c>
      <c r="AO83" s="71">
        <v>0.17463548197482145</v>
      </c>
      <c r="AP83" s="72">
        <v>437.26192993300219</v>
      </c>
      <c r="AQ83" s="71">
        <v>21.307527253485272</v>
      </c>
      <c r="AR83" s="72">
        <v>156.67841540853607</v>
      </c>
      <c r="AS83" s="72"/>
      <c r="AT83" s="72"/>
      <c r="AU83" s="72">
        <v>110</v>
      </c>
      <c r="AV83" s="72">
        <v>265</v>
      </c>
      <c r="AW83" s="72">
        <v>162</v>
      </c>
      <c r="AX83" s="72"/>
      <c r="AY83" s="72"/>
      <c r="AZ83" s="73">
        <v>70.621200000000002</v>
      </c>
      <c r="BA83" s="215"/>
    </row>
    <row r="84" spans="1:53">
      <c r="A84" s="211" t="s">
        <v>272</v>
      </c>
      <c r="B84" s="129" t="s">
        <v>331</v>
      </c>
      <c r="C84" s="212">
        <v>47.670254100000001</v>
      </c>
      <c r="D84" s="213">
        <v>-121.8564418</v>
      </c>
      <c r="E84" s="74">
        <v>59.646725880000005</v>
      </c>
      <c r="F84" s="75">
        <v>0.72667404000000002</v>
      </c>
      <c r="G84" s="75">
        <v>17.327012019999998</v>
      </c>
      <c r="H84" s="75">
        <v>6.2190819399999997</v>
      </c>
      <c r="I84" s="75">
        <v>8.248193999999999E-2</v>
      </c>
      <c r="J84" s="75">
        <v>2.5993430399999999</v>
      </c>
      <c r="K84" s="75">
        <v>6.1908334599999995</v>
      </c>
      <c r="L84" s="75">
        <v>3.862034</v>
      </c>
      <c r="M84" s="75">
        <v>0.72475257999999998</v>
      </c>
      <c r="N84" s="75">
        <v>0.13941148</v>
      </c>
      <c r="O84" s="75">
        <f t="shared" si="0"/>
        <v>23.33216268</v>
      </c>
      <c r="P84" s="75">
        <v>1.8583275052452968</v>
      </c>
      <c r="Q84" s="69">
        <f t="shared" si="1"/>
        <v>25.190490185245295</v>
      </c>
      <c r="R84" s="70">
        <v>11.412515035590317</v>
      </c>
      <c r="S84" s="71">
        <v>22.793484006096747</v>
      </c>
      <c r="T84" s="71">
        <v>3.0620846570802103</v>
      </c>
      <c r="U84" s="71">
        <v>12.437003973899474</v>
      </c>
      <c r="V84" s="71">
        <v>2.944308941049488</v>
      </c>
      <c r="W84" s="71">
        <v>1.0519906230048031</v>
      </c>
      <c r="X84" s="71">
        <v>2.8846514490431217</v>
      </c>
      <c r="Y84" s="71">
        <v>0.46773320229406945</v>
      </c>
      <c r="Z84" s="71">
        <v>2.7844861067672491</v>
      </c>
      <c r="AA84" s="71">
        <v>0.54240048161579146</v>
      </c>
      <c r="AB84" s="71">
        <v>1.4296288650416931</v>
      </c>
      <c r="AC84" s="71">
        <v>0.19465332449979059</v>
      </c>
      <c r="AD84" s="71">
        <v>1.1692645788301836</v>
      </c>
      <c r="AE84" s="71">
        <v>0.17729588585923622</v>
      </c>
      <c r="AF84" s="72">
        <v>169.80440273112251</v>
      </c>
      <c r="AG84" s="71">
        <v>1.7987018794777578</v>
      </c>
      <c r="AH84" s="71">
        <v>6.4675447881530905</v>
      </c>
      <c r="AI84" s="72">
        <v>12.974668716266903</v>
      </c>
      <c r="AJ84" s="71">
        <v>3.2241813839843103</v>
      </c>
      <c r="AK84" s="71">
        <v>0.47208475022866853</v>
      </c>
      <c r="AL84" s="71">
        <v>0.57296097392687562</v>
      </c>
      <c r="AM84" s="71">
        <v>1.350750107266333</v>
      </c>
      <c r="AN84" s="72">
        <v>11.37383855058672</v>
      </c>
      <c r="AO84" s="71">
        <v>0.20766478650547152</v>
      </c>
      <c r="AP84" s="72">
        <v>357.12551281891155</v>
      </c>
      <c r="AQ84" s="71">
        <v>14.376877330245428</v>
      </c>
      <c r="AR84" s="72">
        <v>123.08005417851616</v>
      </c>
      <c r="AS84" s="72"/>
      <c r="AT84" s="72"/>
      <c r="AU84" s="72">
        <v>65</v>
      </c>
      <c r="AV84" s="72">
        <v>52</v>
      </c>
      <c r="AW84" s="72">
        <v>117</v>
      </c>
      <c r="AX84" s="72"/>
      <c r="AY84" s="72"/>
      <c r="AZ84" s="73">
        <v>72.532600000000002</v>
      </c>
      <c r="BA84" s="215"/>
    </row>
    <row r="85" spans="1:53">
      <c r="A85" s="211" t="s">
        <v>266</v>
      </c>
      <c r="B85" s="129" t="s">
        <v>330</v>
      </c>
      <c r="C85" s="212">
        <v>47.744155190000001</v>
      </c>
      <c r="D85" s="213">
        <v>-121.80866718999999</v>
      </c>
      <c r="E85" s="116">
        <v>60.0207768</v>
      </c>
      <c r="F85" s="108">
        <v>0.77633020000000008</v>
      </c>
      <c r="G85" s="104">
        <v>16.686522</v>
      </c>
      <c r="H85" s="104">
        <v>6.1050116000000001</v>
      </c>
      <c r="I85" s="108">
        <v>0.1014048</v>
      </c>
      <c r="J85" s="104">
        <v>3.7322600000000001</v>
      </c>
      <c r="K85" s="104">
        <v>6.8609200000000001</v>
      </c>
      <c r="L85" s="104">
        <v>3.4707000000000003</v>
      </c>
      <c r="M85" s="104">
        <v>0.4922861</v>
      </c>
      <c r="N85" s="109">
        <v>0.16206660000000001</v>
      </c>
      <c r="O85" s="76">
        <v>99.971556005008438</v>
      </c>
      <c r="P85" s="105">
        <v>1.5632779050084467</v>
      </c>
      <c r="Q85" s="107">
        <f t="shared" si="1"/>
        <v>101.53483391001689</v>
      </c>
      <c r="R85" s="70">
        <v>11.696176383906822</v>
      </c>
      <c r="S85" s="71">
        <v>25.560911161117705</v>
      </c>
      <c r="T85" s="71">
        <v>3.3244187008042037</v>
      </c>
      <c r="U85" s="71">
        <v>13.848979824240098</v>
      </c>
      <c r="V85" s="71">
        <v>3.3171584186999223</v>
      </c>
      <c r="W85" s="71">
        <v>1.0466556646598328</v>
      </c>
      <c r="X85" s="71">
        <v>3.4114835331093869</v>
      </c>
      <c r="Y85" s="71">
        <v>0.56223561746726658</v>
      </c>
      <c r="Z85" s="71">
        <v>3.4154501776247503</v>
      </c>
      <c r="AA85" s="71">
        <v>0.67508337624409676</v>
      </c>
      <c r="AB85" s="71">
        <v>1.8183035211990466</v>
      </c>
      <c r="AC85" s="71">
        <v>0.26014207802174472</v>
      </c>
      <c r="AD85" s="71">
        <v>1.625569961327249</v>
      </c>
      <c r="AE85" s="71">
        <v>0.25906617312811492</v>
      </c>
      <c r="AF85" s="72">
        <v>156.93449215464696</v>
      </c>
      <c r="AG85" s="71">
        <v>1.7539891620881833</v>
      </c>
      <c r="AH85" s="71">
        <v>7.8231278020458994</v>
      </c>
      <c r="AI85" s="72">
        <v>17.489466882645747</v>
      </c>
      <c r="AJ85" s="71">
        <v>3.3423445991984226</v>
      </c>
      <c r="AK85" s="71">
        <v>0.53723176776225823</v>
      </c>
      <c r="AL85" s="71">
        <v>0.59219662745742729</v>
      </c>
      <c r="AM85" s="71">
        <v>1.883481104120232</v>
      </c>
      <c r="AN85" s="72">
        <v>7.6158614605780084</v>
      </c>
      <c r="AO85" s="71">
        <v>9.5165531401233253E-2</v>
      </c>
      <c r="AP85" s="72">
        <v>301.41753104873931</v>
      </c>
      <c r="AQ85" s="71">
        <v>15.561775411716537</v>
      </c>
      <c r="AR85" s="72">
        <v>129.65978985210958</v>
      </c>
      <c r="AS85" s="72"/>
      <c r="AT85" s="72"/>
      <c r="AU85" s="72">
        <v>54.022200000000005</v>
      </c>
      <c r="AV85" s="72">
        <v>90.54</v>
      </c>
      <c r="AW85" s="72">
        <v>123.738</v>
      </c>
      <c r="AX85" s="72"/>
      <c r="AY85" s="72"/>
      <c r="AZ85" s="73">
        <v>72.432000000000002</v>
      </c>
      <c r="BA85" s="215"/>
    </row>
    <row r="86" spans="1:53">
      <c r="A86" s="211" t="s">
        <v>647</v>
      </c>
      <c r="B86" s="129" t="s">
        <v>256</v>
      </c>
      <c r="C86" s="212">
        <v>47.738077779999998</v>
      </c>
      <c r="D86" s="213">
        <v>-121.79881641</v>
      </c>
      <c r="E86" s="97">
        <v>56.416610780000006</v>
      </c>
      <c r="F86" s="98">
        <v>0.91609880999999993</v>
      </c>
      <c r="G86" s="98">
        <v>17.553467649999998</v>
      </c>
      <c r="H86" s="98">
        <v>7.4368751199999998</v>
      </c>
      <c r="I86" s="98">
        <v>0.12297847000000001</v>
      </c>
      <c r="J86" s="98">
        <v>3.8744027699999997</v>
      </c>
      <c r="K86" s="98">
        <v>6.8000670600000008</v>
      </c>
      <c r="L86" s="98">
        <v>2.4150790500000001</v>
      </c>
      <c r="M86" s="98">
        <v>8.1244559999999993E-2</v>
      </c>
      <c r="N86" s="98">
        <v>0.12169582</v>
      </c>
      <c r="O86" s="98">
        <f t="shared" ref="O86:O94" si="2">SUM(A86:M86,N86)</f>
        <v>21.677781459999999</v>
      </c>
      <c r="P86" s="102">
        <v>3.4599660983148808</v>
      </c>
      <c r="Q86" s="69">
        <f t="shared" si="1"/>
        <v>25.137747558314878</v>
      </c>
      <c r="R86" s="70">
        <v>10.328679442475147</v>
      </c>
      <c r="S86" s="71">
        <v>21.961728057493652</v>
      </c>
      <c r="T86" s="71">
        <v>2.8731600844116478</v>
      </c>
      <c r="U86" s="71">
        <v>12.217688854026166</v>
      </c>
      <c r="V86" s="71">
        <v>3.150461158742154</v>
      </c>
      <c r="W86" s="71">
        <v>1.1274631327422684</v>
      </c>
      <c r="X86" s="71">
        <v>3.2468327922142688</v>
      </c>
      <c r="Y86" s="71">
        <v>0.53408564400852665</v>
      </c>
      <c r="Z86" s="71">
        <v>3.2982522190386345</v>
      </c>
      <c r="AA86" s="71">
        <v>0.65899066975927723</v>
      </c>
      <c r="AB86" s="71">
        <v>1.7864689564410439</v>
      </c>
      <c r="AC86" s="71">
        <v>0.25963660986900161</v>
      </c>
      <c r="AD86" s="71">
        <v>1.6053826463671457</v>
      </c>
      <c r="AE86" s="71">
        <v>0.24100529140662397</v>
      </c>
      <c r="AF86" s="72">
        <v>49.822463960324981</v>
      </c>
      <c r="AG86" s="71">
        <v>1.5323788597938457</v>
      </c>
      <c r="AH86" s="71">
        <v>5.9374854086586222</v>
      </c>
      <c r="AI86" s="72">
        <v>16.820847361271284</v>
      </c>
      <c r="AJ86" s="71">
        <v>2.9455351755034878</v>
      </c>
      <c r="AK86" s="71">
        <v>0.43543269031714388</v>
      </c>
      <c r="AL86" s="71">
        <v>0.57708084803368331</v>
      </c>
      <c r="AM86" s="71">
        <v>12.299767484679645</v>
      </c>
      <c r="AN86" s="72">
        <v>0.93351334900910388</v>
      </c>
      <c r="AO86" s="71">
        <v>4.7357469985941925E-2</v>
      </c>
      <c r="AP86" s="72">
        <v>270.03554228756377</v>
      </c>
      <c r="AQ86" s="71">
        <v>18.752664052459455</v>
      </c>
      <c r="AR86" s="72">
        <v>110.93340523865805</v>
      </c>
      <c r="AS86" s="72"/>
      <c r="AT86" s="72"/>
      <c r="AU86" s="72">
        <v>41.749000000000002</v>
      </c>
      <c r="AV86" s="72">
        <v>35.662700000000001</v>
      </c>
      <c r="AW86" s="72">
        <v>175.64759999999998</v>
      </c>
      <c r="AX86" s="72"/>
      <c r="AY86" s="72"/>
      <c r="AZ86" s="73">
        <v>74.69550000000001</v>
      </c>
      <c r="BA86" s="215"/>
    </row>
    <row r="87" spans="1:53">
      <c r="A87" s="211" t="s">
        <v>258</v>
      </c>
      <c r="B87" s="129" t="s">
        <v>256</v>
      </c>
      <c r="C87" s="212">
        <v>47.738724189999999</v>
      </c>
      <c r="D87" s="213">
        <v>-121.79953775</v>
      </c>
      <c r="E87" s="117">
        <v>54.117106040000003</v>
      </c>
      <c r="F87" s="110">
        <v>1.010024</v>
      </c>
      <c r="G87" s="110">
        <v>20.245739940000004</v>
      </c>
      <c r="H87" s="110">
        <v>5.8064710400000017</v>
      </c>
      <c r="I87" s="110">
        <v>0.15055795999999999</v>
      </c>
      <c r="J87" s="110">
        <v>2.43423832</v>
      </c>
      <c r="K87" s="110">
        <v>6.0520959999999997</v>
      </c>
      <c r="L87" s="110">
        <v>3.31682224</v>
      </c>
      <c r="M87" s="110">
        <v>1.58632116</v>
      </c>
      <c r="N87" s="110">
        <v>0.13092084000000001</v>
      </c>
      <c r="O87" s="110">
        <f t="shared" si="2"/>
        <v>20.789483980000014</v>
      </c>
      <c r="P87" s="110">
        <v>4.4149890372732488</v>
      </c>
      <c r="Q87" s="111">
        <f t="shared" si="1"/>
        <v>25.204473017273262</v>
      </c>
      <c r="R87" s="112">
        <v>15.537959561372469</v>
      </c>
      <c r="S87" s="113">
        <v>31.663218108986154</v>
      </c>
      <c r="T87" s="113">
        <v>4.1415378510896312</v>
      </c>
      <c r="U87" s="113">
        <v>17.848140643909385</v>
      </c>
      <c r="V87" s="113">
        <v>4.7514572791813192</v>
      </c>
      <c r="W87" s="113">
        <v>1.6003363553602905</v>
      </c>
      <c r="X87" s="113">
        <v>5.4386263231596024</v>
      </c>
      <c r="Y87" s="113">
        <v>0.89682311027249462</v>
      </c>
      <c r="Z87" s="113">
        <v>5.313633296239284</v>
      </c>
      <c r="AA87" s="113">
        <v>1.0735979438265106</v>
      </c>
      <c r="AB87" s="113">
        <v>2.8996172428750393</v>
      </c>
      <c r="AC87" s="113">
        <v>0.41040545177035354</v>
      </c>
      <c r="AD87" s="113">
        <v>2.5454594515535143</v>
      </c>
      <c r="AE87" s="113">
        <v>0.39152906991157405</v>
      </c>
      <c r="AF87" s="114">
        <v>429.05892710532271</v>
      </c>
      <c r="AG87" s="113">
        <v>2.3590237907639655</v>
      </c>
      <c r="AH87" s="113">
        <v>8.106703489416498</v>
      </c>
      <c r="AI87" s="114">
        <v>29.610485013202958</v>
      </c>
      <c r="AJ87" s="113">
        <v>3.7637724552255865</v>
      </c>
      <c r="AK87" s="113">
        <v>0.57051189549029258</v>
      </c>
      <c r="AL87" s="113">
        <v>0.7920404956699173</v>
      </c>
      <c r="AM87" s="113">
        <v>19.654157310748605</v>
      </c>
      <c r="AN87" s="114">
        <v>32.872791877200179</v>
      </c>
      <c r="AO87" s="113">
        <v>0.30265643912966445</v>
      </c>
      <c r="AP87" s="114">
        <v>305.72163626809294</v>
      </c>
      <c r="AQ87" s="113">
        <v>20.944956774134553</v>
      </c>
      <c r="AR87" s="114">
        <v>144.07576535286782</v>
      </c>
      <c r="AS87" s="114"/>
      <c r="AT87" s="114"/>
      <c r="AU87" s="114">
        <v>37</v>
      </c>
      <c r="AV87" s="114">
        <v>50</v>
      </c>
      <c r="AW87" s="114">
        <v>151</v>
      </c>
      <c r="AX87" s="114"/>
      <c r="AY87" s="114"/>
      <c r="AZ87" s="115">
        <v>109.654</v>
      </c>
      <c r="BA87" s="215"/>
    </row>
    <row r="88" spans="1:53">
      <c r="A88" s="211" t="s">
        <v>267</v>
      </c>
      <c r="B88" s="129" t="s">
        <v>330</v>
      </c>
      <c r="C88" s="212">
        <v>47.649131650000001</v>
      </c>
      <c r="D88" s="213">
        <v>-121.82024515000001</v>
      </c>
      <c r="E88" s="74">
        <v>60.662142039999999</v>
      </c>
      <c r="F88" s="75">
        <v>0.73448059999999993</v>
      </c>
      <c r="G88" s="75">
        <v>17.788464219999998</v>
      </c>
      <c r="H88" s="75">
        <v>4.8934556200000001</v>
      </c>
      <c r="I88" s="75">
        <v>0.10057988</v>
      </c>
      <c r="J88" s="75">
        <v>2.4114323</v>
      </c>
      <c r="K88" s="75">
        <v>6.3104871000000005</v>
      </c>
      <c r="L88" s="75">
        <v>3.8612593799999999</v>
      </c>
      <c r="M88" s="75">
        <v>0.91518838000000002</v>
      </c>
      <c r="N88" s="75">
        <v>0.13713792</v>
      </c>
      <c r="O88" s="75">
        <f t="shared" si="2"/>
        <v>23.643513939999991</v>
      </c>
      <c r="P88" s="103">
        <v>1.5484515484515771</v>
      </c>
      <c r="Q88" s="69">
        <f t="shared" si="1"/>
        <v>25.191965488451569</v>
      </c>
      <c r="R88" s="70">
        <v>12.443113070427458</v>
      </c>
      <c r="S88" s="71">
        <v>24.469408962516997</v>
      </c>
      <c r="T88" s="71">
        <v>3.0464374426327789</v>
      </c>
      <c r="U88" s="71">
        <v>12.39493623657116</v>
      </c>
      <c r="V88" s="71">
        <v>2.7382555836744005</v>
      </c>
      <c r="W88" s="71">
        <v>0.96946133534378243</v>
      </c>
      <c r="X88" s="71">
        <v>2.643544620326713</v>
      </c>
      <c r="Y88" s="71">
        <v>0.41903224176086779</v>
      </c>
      <c r="Z88" s="71">
        <v>2.4755804189172115</v>
      </c>
      <c r="AA88" s="71">
        <v>0.46828396078525125</v>
      </c>
      <c r="AB88" s="71">
        <v>1.2526922152690791</v>
      </c>
      <c r="AC88" s="71">
        <v>0.18171349158707739</v>
      </c>
      <c r="AD88" s="71">
        <v>1.1654885998982631</v>
      </c>
      <c r="AE88" s="71">
        <v>0.17797676915340016</v>
      </c>
      <c r="AF88" s="72">
        <v>223.19911301319382</v>
      </c>
      <c r="AG88" s="71">
        <v>1.8803206388474967</v>
      </c>
      <c r="AH88" s="71">
        <v>6.4651132295037241</v>
      </c>
      <c r="AI88" s="72">
        <v>12.092618147344405</v>
      </c>
      <c r="AJ88" s="71">
        <v>2.907136778089193</v>
      </c>
      <c r="AK88" s="71">
        <v>0.46955931833861075</v>
      </c>
      <c r="AL88" s="71">
        <v>0.6196254204445526</v>
      </c>
      <c r="AM88" s="71">
        <v>1.9589254861071141</v>
      </c>
      <c r="AN88" s="72">
        <v>13.593897312779882</v>
      </c>
      <c r="AO88" s="71">
        <v>0.13295272910095221</v>
      </c>
      <c r="AP88" s="72">
        <v>475.68742563582998</v>
      </c>
      <c r="AQ88" s="71">
        <v>13.019052632656454</v>
      </c>
      <c r="AR88" s="72">
        <v>115.11878188262379</v>
      </c>
      <c r="AS88" s="72"/>
      <c r="AT88" s="72"/>
      <c r="AU88" s="72">
        <v>21</v>
      </c>
      <c r="AV88" s="72">
        <v>17</v>
      </c>
      <c r="AW88" s="72">
        <v>116</v>
      </c>
      <c r="AX88" s="72"/>
      <c r="AY88" s="72"/>
      <c r="AZ88" s="73">
        <v>68.911000000000001</v>
      </c>
      <c r="BA88" s="215"/>
    </row>
    <row r="89" spans="1:53">
      <c r="A89" s="211" t="s">
        <v>259</v>
      </c>
      <c r="B89" s="129" t="s">
        <v>256</v>
      </c>
      <c r="C89" s="212">
        <v>47.73809627</v>
      </c>
      <c r="D89" s="213">
        <v>-121.78638159</v>
      </c>
      <c r="E89" s="74">
        <v>55.146334579999994</v>
      </c>
      <c r="F89" s="75">
        <v>0.94802422000000008</v>
      </c>
      <c r="G89" s="75">
        <v>16.181660899999997</v>
      </c>
      <c r="H89" s="75">
        <v>8.2521375200000016</v>
      </c>
      <c r="I89" s="75">
        <v>9.6404980000000001E-2</v>
      </c>
      <c r="J89" s="75">
        <v>4.3460910199999994</v>
      </c>
      <c r="K89" s="75">
        <v>5.6388312000000003</v>
      </c>
      <c r="L89" s="75">
        <v>2.5171025399999998</v>
      </c>
      <c r="M89" s="75">
        <v>0.36481584</v>
      </c>
      <c r="N89" s="75">
        <v>0.12522687999999998</v>
      </c>
      <c r="O89" s="75">
        <f t="shared" si="2"/>
        <v>19.568344359999987</v>
      </c>
      <c r="P89" s="103">
        <v>5.920592059205978</v>
      </c>
      <c r="Q89" s="69">
        <f t="shared" si="1"/>
        <v>25.488936419205963</v>
      </c>
      <c r="R89" s="70">
        <v>12.128504845286894</v>
      </c>
      <c r="S89" s="71">
        <v>25.162999167985941</v>
      </c>
      <c r="T89" s="71">
        <v>3.2168591719192059</v>
      </c>
      <c r="U89" s="71">
        <v>13.135799080053973</v>
      </c>
      <c r="V89" s="71">
        <v>3.1564702385848515</v>
      </c>
      <c r="W89" s="71">
        <v>1.2562343790675876</v>
      </c>
      <c r="X89" s="71">
        <v>3.2135469826247669</v>
      </c>
      <c r="Y89" s="71">
        <v>0.53386275990678767</v>
      </c>
      <c r="Z89" s="71">
        <v>3.1813621404465415</v>
      </c>
      <c r="AA89" s="71">
        <v>0.62476222878178345</v>
      </c>
      <c r="AB89" s="71">
        <v>1.6750487971669632</v>
      </c>
      <c r="AC89" s="71">
        <v>0.24037000196674055</v>
      </c>
      <c r="AD89" s="71">
        <v>1.5224020560816454</v>
      </c>
      <c r="AE89" s="71">
        <v>0.23249614890311437</v>
      </c>
      <c r="AF89" s="72">
        <v>99.038027027121259</v>
      </c>
      <c r="AG89" s="71">
        <v>1.8821377184003467</v>
      </c>
      <c r="AH89" s="71">
        <v>6.1696168920419803</v>
      </c>
      <c r="AI89" s="72">
        <v>16.362798416027672</v>
      </c>
      <c r="AJ89" s="71">
        <v>2.9592431180354053</v>
      </c>
      <c r="AK89" s="71">
        <v>0.4711407384719094</v>
      </c>
      <c r="AL89" s="71">
        <v>0.60483755380644411</v>
      </c>
      <c r="AM89" s="71">
        <v>2.5109673914935988</v>
      </c>
      <c r="AN89" s="72">
        <v>7.8575273970714559</v>
      </c>
      <c r="AO89" s="71">
        <v>0.74626294956917127</v>
      </c>
      <c r="AP89" s="72">
        <v>240.33234645210231</v>
      </c>
      <c r="AQ89" s="71">
        <v>17.531547789723614</v>
      </c>
      <c r="AR89" s="72">
        <v>111.83477474616707</v>
      </c>
      <c r="AS89" s="72"/>
      <c r="AT89" s="72"/>
      <c r="AU89" s="72">
        <v>60</v>
      </c>
      <c r="AV89" s="72">
        <v>72</v>
      </c>
      <c r="AW89" s="72">
        <v>164</v>
      </c>
      <c r="AX89" s="72"/>
      <c r="AY89" s="72"/>
      <c r="AZ89" s="73">
        <v>26.558399999999999</v>
      </c>
      <c r="BA89" s="215"/>
    </row>
    <row r="90" spans="1:53" ht="14.45" customHeight="1">
      <c r="A90" s="211" t="s">
        <v>273</v>
      </c>
      <c r="B90" s="130" t="s">
        <v>331</v>
      </c>
      <c r="C90" s="212">
        <v>47.666994119999998</v>
      </c>
      <c r="D90" s="213">
        <v>-121.85093562</v>
      </c>
      <c r="E90" s="74">
        <v>59.933938879999999</v>
      </c>
      <c r="F90" s="75">
        <v>0.75960042000000005</v>
      </c>
      <c r="G90" s="75">
        <v>17.630059460000002</v>
      </c>
      <c r="H90" s="75">
        <v>5.5247206200000019</v>
      </c>
      <c r="I90" s="75">
        <v>0.10392986</v>
      </c>
      <c r="J90" s="75">
        <v>3.2244815</v>
      </c>
      <c r="K90" s="75">
        <v>6.6636936999999996</v>
      </c>
      <c r="L90" s="75">
        <v>3.7939881600000001</v>
      </c>
      <c r="M90" s="75">
        <v>0.87628635999999993</v>
      </c>
      <c r="N90" s="75">
        <v>0.11969388</v>
      </c>
      <c r="O90" s="75">
        <f t="shared" si="2"/>
        <v>24.446451339999996</v>
      </c>
      <c r="P90" s="103">
        <v>0.965654554504777</v>
      </c>
      <c r="Q90" s="69">
        <f t="shared" si="1"/>
        <v>25.412105894504773</v>
      </c>
      <c r="R90" s="70">
        <v>10.681093569543819</v>
      </c>
      <c r="S90" s="71">
        <v>21.923797553066802</v>
      </c>
      <c r="T90" s="71">
        <v>2.779184843932911</v>
      </c>
      <c r="U90" s="71">
        <v>11.61679271209805</v>
      </c>
      <c r="V90" s="71">
        <v>2.7675857530157568</v>
      </c>
      <c r="W90" s="71">
        <v>0.91911809723436999</v>
      </c>
      <c r="X90" s="71">
        <v>2.8663378528971948</v>
      </c>
      <c r="Y90" s="71">
        <v>0.4764819729378415</v>
      </c>
      <c r="Z90" s="71">
        <v>2.8775037285470182</v>
      </c>
      <c r="AA90" s="71">
        <v>0.57080166331410997</v>
      </c>
      <c r="AB90" s="71">
        <v>1.5391384037951705</v>
      </c>
      <c r="AC90" s="71">
        <v>0.22856642568547419</v>
      </c>
      <c r="AD90" s="71">
        <v>1.4131091832890821</v>
      </c>
      <c r="AE90" s="71">
        <v>0.21870630512205025</v>
      </c>
      <c r="AF90" s="72">
        <v>224.21151312261949</v>
      </c>
      <c r="AG90" s="71">
        <v>1.9194738171575383</v>
      </c>
      <c r="AH90" s="71">
        <v>6.2947927896562135</v>
      </c>
      <c r="AI90" s="72">
        <v>14.413575654114505</v>
      </c>
      <c r="AJ90" s="71">
        <v>2.9499824284218996</v>
      </c>
      <c r="AK90" s="71">
        <v>0.46359671685482451</v>
      </c>
      <c r="AL90" s="71">
        <v>0.99169228110249974</v>
      </c>
      <c r="AM90" s="71">
        <v>1.6661914263489157</v>
      </c>
      <c r="AN90" s="72">
        <v>14.584171653726562</v>
      </c>
      <c r="AO90" s="71">
        <v>0.11136126752717047</v>
      </c>
      <c r="AP90" s="72">
        <v>379.21780662952477</v>
      </c>
      <c r="AQ90" s="71">
        <v>15.501824124284637</v>
      </c>
      <c r="AR90" s="72">
        <v>111.21283469339534</v>
      </c>
      <c r="AS90" s="72"/>
      <c r="AT90" s="72"/>
      <c r="AU90" s="72">
        <v>50</v>
      </c>
      <c r="AV90" s="72">
        <v>49</v>
      </c>
      <c r="AW90" s="72">
        <v>128</v>
      </c>
      <c r="AX90" s="72"/>
      <c r="AY90" s="72"/>
      <c r="AZ90" s="73">
        <v>64.4846</v>
      </c>
      <c r="BA90" s="215"/>
    </row>
    <row r="91" spans="1:53">
      <c r="A91" s="211" t="s">
        <v>261</v>
      </c>
      <c r="B91" s="130" t="s">
        <v>330</v>
      </c>
      <c r="C91" s="212">
        <v>47.638705709999996</v>
      </c>
      <c r="D91" s="213">
        <v>-121.82883096</v>
      </c>
      <c r="E91" s="74">
        <v>61.789948519999996</v>
      </c>
      <c r="F91" s="75">
        <v>0.87739296</v>
      </c>
      <c r="G91" s="75">
        <v>16.211981740000002</v>
      </c>
      <c r="H91" s="75">
        <v>5.7022896799999998</v>
      </c>
      <c r="I91" s="75">
        <v>0.11196779999999999</v>
      </c>
      <c r="J91" s="75">
        <v>2.6857282599999999</v>
      </c>
      <c r="K91" s="75">
        <v>6.0465026399999999</v>
      </c>
      <c r="L91" s="75">
        <v>3.8513502800000001</v>
      </c>
      <c r="M91" s="75">
        <v>1.1036021200000001</v>
      </c>
      <c r="N91" s="75">
        <v>0.15321379999999998</v>
      </c>
      <c r="O91" s="75">
        <f t="shared" si="2"/>
        <v>24.343852549999987</v>
      </c>
      <c r="P91" s="103">
        <v>1.0251816462625629</v>
      </c>
      <c r="Q91" s="69">
        <f t="shared" si="1"/>
        <v>25.36903419626255</v>
      </c>
      <c r="R91" s="70">
        <v>15.450457505528194</v>
      </c>
      <c r="S91" s="71">
        <v>32.986685573416672</v>
      </c>
      <c r="T91" s="71">
        <v>4.3342383655694725</v>
      </c>
      <c r="U91" s="71">
        <v>18.10130774766769</v>
      </c>
      <c r="V91" s="71">
        <v>4.3737099257047944</v>
      </c>
      <c r="W91" s="71">
        <v>1.1832095864775769</v>
      </c>
      <c r="X91" s="71">
        <v>4.4541460756268529</v>
      </c>
      <c r="Y91" s="71">
        <v>0.75221152529590785</v>
      </c>
      <c r="Z91" s="71">
        <v>4.536512810879656</v>
      </c>
      <c r="AA91" s="71">
        <v>0.92299128080303849</v>
      </c>
      <c r="AB91" s="71">
        <v>2.5330834237906652</v>
      </c>
      <c r="AC91" s="71">
        <v>0.36628285119656673</v>
      </c>
      <c r="AD91" s="71">
        <v>2.2354913969576087</v>
      </c>
      <c r="AE91" s="71">
        <v>0.35989528427300282</v>
      </c>
      <c r="AF91" s="72">
        <v>217.67018228001044</v>
      </c>
      <c r="AG91" s="71">
        <v>2.8096093430917484</v>
      </c>
      <c r="AH91" s="71">
        <v>9.0845766431378276</v>
      </c>
      <c r="AI91" s="72">
        <v>26.126317692002175</v>
      </c>
      <c r="AJ91" s="71">
        <v>4.8503651032920008</v>
      </c>
      <c r="AK91" s="71">
        <v>0.68188371819875615</v>
      </c>
      <c r="AL91" s="71">
        <v>0.93591817111777797</v>
      </c>
      <c r="AM91" s="71">
        <v>2.4550261077214723</v>
      </c>
      <c r="AN91" s="72">
        <v>21.014636763158919</v>
      </c>
      <c r="AO91" s="71">
        <v>0.2695689377100412</v>
      </c>
      <c r="AP91" s="72">
        <v>288.27477024178745</v>
      </c>
      <c r="AQ91" s="71">
        <v>15.757955271794112</v>
      </c>
      <c r="AR91" s="72">
        <v>184.63569941364659</v>
      </c>
      <c r="AS91" s="72"/>
      <c r="AT91" s="72"/>
      <c r="AU91" s="72">
        <v>45</v>
      </c>
      <c r="AV91" s="72">
        <v>38</v>
      </c>
      <c r="AW91" s="72">
        <v>133</v>
      </c>
      <c r="AX91" s="72"/>
      <c r="AY91" s="72"/>
      <c r="AZ91" s="73">
        <v>64.0822</v>
      </c>
      <c r="BA91" s="215"/>
    </row>
    <row r="92" spans="1:53">
      <c r="A92" s="211" t="s">
        <v>262</v>
      </c>
      <c r="B92" s="130" t="s">
        <v>330</v>
      </c>
      <c r="C92" s="212">
        <v>47.643434489999997</v>
      </c>
      <c r="D92" s="213">
        <v>-121.82736418</v>
      </c>
      <c r="E92" s="74">
        <v>61.862259800000004</v>
      </c>
      <c r="F92" s="75">
        <v>0.86773535999999996</v>
      </c>
      <c r="G92" s="75">
        <v>16.375386319999997</v>
      </c>
      <c r="H92" s="75">
        <v>5.523805160000002</v>
      </c>
      <c r="I92" s="75">
        <v>6.8739980000000006E-2</v>
      </c>
      <c r="J92" s="75">
        <v>2.5693743000000002</v>
      </c>
      <c r="K92" s="75">
        <v>6.17355038</v>
      </c>
      <c r="L92" s="75">
        <v>3.91609644</v>
      </c>
      <c r="M92" s="75">
        <v>1.1028576799999998</v>
      </c>
      <c r="N92" s="75">
        <v>0.15454171999999999</v>
      </c>
      <c r="O92" s="75">
        <f t="shared" si="2"/>
        <v>24.43041744999999</v>
      </c>
      <c r="P92" s="103">
        <v>1.0754829715195877</v>
      </c>
      <c r="Q92" s="69">
        <f t="shared" si="1"/>
        <v>25.505900421519577</v>
      </c>
      <c r="R92" s="70">
        <v>15.395447925608728</v>
      </c>
      <c r="S92" s="71">
        <v>33.329357370770197</v>
      </c>
      <c r="T92" s="71">
        <v>4.3421498721044642</v>
      </c>
      <c r="U92" s="71">
        <v>18.201168231260514</v>
      </c>
      <c r="V92" s="71">
        <v>4.1743553668480402</v>
      </c>
      <c r="W92" s="71">
        <v>1.228626641622067</v>
      </c>
      <c r="X92" s="71">
        <v>4.2860088723762111</v>
      </c>
      <c r="Y92" s="71">
        <v>0.70373675894405241</v>
      </c>
      <c r="Z92" s="71">
        <v>4.1703838697727562</v>
      </c>
      <c r="AA92" s="71">
        <v>0.8143293110050781</v>
      </c>
      <c r="AB92" s="71">
        <v>2.1465364884354412</v>
      </c>
      <c r="AC92" s="71">
        <v>0.30729444840624609</v>
      </c>
      <c r="AD92" s="71">
        <v>1.9113404061749955</v>
      </c>
      <c r="AE92" s="71">
        <v>0.29206235602170266</v>
      </c>
      <c r="AF92" s="72">
        <v>222.10678282864575</v>
      </c>
      <c r="AG92" s="71">
        <v>2.8248551854730479</v>
      </c>
      <c r="AH92" s="71">
        <v>9.1822982423825152</v>
      </c>
      <c r="AI92" s="72">
        <v>20.87886185206106</v>
      </c>
      <c r="AJ92" s="71">
        <v>4.8641593933556955</v>
      </c>
      <c r="AK92" s="71">
        <v>0.6949930864711954</v>
      </c>
      <c r="AL92" s="71">
        <v>0.93213755449932523</v>
      </c>
      <c r="AM92" s="71">
        <v>2.2966514225521526</v>
      </c>
      <c r="AN92" s="72">
        <v>21.038992436482175</v>
      </c>
      <c r="AO92" s="71">
        <v>0.24750003850556523</v>
      </c>
      <c r="AP92" s="72">
        <v>292.00440341078155</v>
      </c>
      <c r="AQ92" s="71">
        <v>15.967223574498345</v>
      </c>
      <c r="AR92" s="72">
        <v>187.44847795725937</v>
      </c>
      <c r="AS92" s="72"/>
      <c r="AT92" s="72"/>
      <c r="AU92" s="72">
        <v>42</v>
      </c>
      <c r="AV92" s="72">
        <v>41</v>
      </c>
      <c r="AW92" s="72">
        <v>130</v>
      </c>
      <c r="AX92" s="72"/>
      <c r="AY92" s="72"/>
      <c r="AZ92" s="73">
        <v>63.0762</v>
      </c>
      <c r="BA92" s="215"/>
    </row>
    <row r="93" spans="1:53" ht="15" customHeight="1">
      <c r="A93" s="211" t="s">
        <v>263</v>
      </c>
      <c r="B93" s="130" t="s">
        <v>330</v>
      </c>
      <c r="C93" s="212">
        <v>47.69983199</v>
      </c>
      <c r="D93" s="213">
        <v>-121.7829777</v>
      </c>
      <c r="E93" s="74">
        <v>59.46622936</v>
      </c>
      <c r="F93" s="75">
        <v>0.6578435199999999</v>
      </c>
      <c r="G93" s="75">
        <v>17.514641080000001</v>
      </c>
      <c r="H93" s="75">
        <v>5.16201738</v>
      </c>
      <c r="I93" s="75">
        <v>8.9574239999999999E-2</v>
      </c>
      <c r="J93" s="75">
        <v>3.1092844399999997</v>
      </c>
      <c r="K93" s="75">
        <v>6.5717251800000005</v>
      </c>
      <c r="L93" s="75">
        <v>3.6379776800000001</v>
      </c>
      <c r="M93" s="75">
        <v>0.71066857999999999</v>
      </c>
      <c r="N93" s="75">
        <v>0.12680629999999998</v>
      </c>
      <c r="O93" s="75">
        <f t="shared" si="2"/>
        <v>22.963622050000001</v>
      </c>
      <c r="P93" s="103">
        <v>2.5279776179057301</v>
      </c>
      <c r="Q93" s="69">
        <f t="shared" si="1"/>
        <v>25.491599667905732</v>
      </c>
      <c r="R93" s="70">
        <v>10.405057235425671</v>
      </c>
      <c r="S93" s="71">
        <v>22.103117422195506</v>
      </c>
      <c r="T93" s="71">
        <v>2.8434430447207029</v>
      </c>
      <c r="U93" s="71">
        <v>11.720307692392224</v>
      </c>
      <c r="V93" s="71">
        <v>2.6356196441065798</v>
      </c>
      <c r="W93" s="71">
        <v>0.91435506971755021</v>
      </c>
      <c r="X93" s="71">
        <v>2.6270656578148421</v>
      </c>
      <c r="Y93" s="71">
        <v>0.42047662286531129</v>
      </c>
      <c r="Z93" s="71">
        <v>2.5198098587467768</v>
      </c>
      <c r="AA93" s="71">
        <v>0.49388144568943088</v>
      </c>
      <c r="AB93" s="71">
        <v>1.3426401101115837</v>
      </c>
      <c r="AC93" s="71">
        <v>0.19361609531500681</v>
      </c>
      <c r="AD93" s="71">
        <v>1.1662768420341443</v>
      </c>
      <c r="AE93" s="71">
        <v>0.18054318227471999</v>
      </c>
      <c r="AF93" s="72">
        <v>150.40308035631713</v>
      </c>
      <c r="AG93" s="71">
        <v>1.5653279109479994</v>
      </c>
      <c r="AH93" s="71">
        <v>5.4880401530518119</v>
      </c>
      <c r="AI93" s="72">
        <v>12.530777986059189</v>
      </c>
      <c r="AJ93" s="71">
        <v>3.007318436013215</v>
      </c>
      <c r="AK93" s="71">
        <v>0.39755071567015648</v>
      </c>
      <c r="AL93" s="71">
        <v>0.4968978016212714</v>
      </c>
      <c r="AM93" s="71">
        <v>1.5564978513595478</v>
      </c>
      <c r="AN93" s="72">
        <v>7.7951504206807529</v>
      </c>
      <c r="AO93" s="71">
        <v>0.12701332926505265</v>
      </c>
      <c r="AP93" s="72">
        <v>410.48164345388153</v>
      </c>
      <c r="AQ93" s="71">
        <v>14.10045678231997</v>
      </c>
      <c r="AR93" s="72">
        <v>115.96349027651168</v>
      </c>
      <c r="AS93" s="72"/>
      <c r="AT93" s="72"/>
      <c r="AU93" s="72">
        <v>54</v>
      </c>
      <c r="AV93" s="72">
        <v>59</v>
      </c>
      <c r="AW93" s="72">
        <v>111</v>
      </c>
      <c r="AX93" s="72"/>
      <c r="AY93" s="72"/>
      <c r="AZ93" s="73">
        <v>58.347999999999992</v>
      </c>
      <c r="BA93" s="215"/>
    </row>
    <row r="94" spans="1:53">
      <c r="A94" s="211" t="s">
        <v>264</v>
      </c>
      <c r="B94" s="130" t="s">
        <v>330</v>
      </c>
      <c r="C94" s="212">
        <v>47.6972874</v>
      </c>
      <c r="D94" s="213">
        <v>-121.78714642</v>
      </c>
      <c r="E94" s="74">
        <v>61.114530180000003</v>
      </c>
      <c r="F94" s="75">
        <v>0.64803502000000002</v>
      </c>
      <c r="G94" s="75">
        <v>17.087402939999993</v>
      </c>
      <c r="H94" s="75">
        <v>4.9212011000000002</v>
      </c>
      <c r="I94" s="75">
        <v>7.1928999999999993E-2</v>
      </c>
      <c r="J94" s="75">
        <v>2.9726998199999999</v>
      </c>
      <c r="K94" s="75">
        <v>5.5373861600000005</v>
      </c>
      <c r="L94" s="75">
        <v>3.4315565400000003</v>
      </c>
      <c r="M94" s="75">
        <v>0.59531055999999993</v>
      </c>
      <c r="N94" s="75">
        <v>0.12496531999999999</v>
      </c>
      <c r="O94" s="75">
        <f t="shared" si="2"/>
        <v>22.415157619999992</v>
      </c>
      <c r="P94" s="103">
        <v>3.0960676953707771</v>
      </c>
      <c r="Q94" s="69">
        <f t="shared" si="1"/>
        <v>25.511225315370769</v>
      </c>
      <c r="R94" s="70">
        <v>10.67343394244768</v>
      </c>
      <c r="S94" s="71">
        <v>22.432064929977461</v>
      </c>
      <c r="T94" s="71">
        <v>2.9532979488935709</v>
      </c>
      <c r="U94" s="71">
        <v>12.217466322304535</v>
      </c>
      <c r="V94" s="71">
        <v>2.7812826340599668</v>
      </c>
      <c r="W94" s="71">
        <v>0.91205704344993566</v>
      </c>
      <c r="X94" s="71">
        <v>2.7296730538067315</v>
      </c>
      <c r="Y94" s="71">
        <v>0.43306166635016818</v>
      </c>
      <c r="Z94" s="71">
        <v>2.5813519857501412</v>
      </c>
      <c r="AA94" s="71">
        <v>0.4923666120735623</v>
      </c>
      <c r="AB94" s="71">
        <v>1.3302134110838124</v>
      </c>
      <c r="AC94" s="71">
        <v>0.18442720712852531</v>
      </c>
      <c r="AD94" s="71">
        <v>1.1761096167590572</v>
      </c>
      <c r="AE94" s="71">
        <v>0.18110752145352049</v>
      </c>
      <c r="AF94" s="72">
        <v>211.78234168050062</v>
      </c>
      <c r="AG94" s="71">
        <v>1.5296654188558625</v>
      </c>
      <c r="AH94" s="71">
        <v>5.4328200203549413</v>
      </c>
      <c r="AI94" s="72">
        <v>12.50431125527534</v>
      </c>
      <c r="AJ94" s="71">
        <v>2.9463616285069523</v>
      </c>
      <c r="AK94" s="71">
        <v>0.3959818616565039</v>
      </c>
      <c r="AL94" s="71">
        <v>0.4913689077187281</v>
      </c>
      <c r="AM94" s="71">
        <v>1.6071222000448138</v>
      </c>
      <c r="AN94" s="72">
        <v>5.413765904265472</v>
      </c>
      <c r="AO94" s="71">
        <v>0.48630999072771131</v>
      </c>
      <c r="AP94" s="72">
        <v>434.34895445990168</v>
      </c>
      <c r="AQ94" s="71">
        <v>13.466190559256278</v>
      </c>
      <c r="AR94" s="72">
        <v>114.70340588491499</v>
      </c>
      <c r="AS94" s="72"/>
      <c r="AT94" s="72"/>
      <c r="AU94" s="72">
        <v>49</v>
      </c>
      <c r="AV94" s="72">
        <v>58</v>
      </c>
      <c r="AW94" s="72">
        <v>109</v>
      </c>
      <c r="AX94" s="72"/>
      <c r="AY94" s="72"/>
      <c r="AZ94" s="73">
        <v>52.211399999999998</v>
      </c>
      <c r="BA94" s="215"/>
    </row>
    <row r="95" spans="1:53">
      <c r="A95" s="216" t="s">
        <v>357</v>
      </c>
      <c r="B95" s="131" t="s">
        <v>649</v>
      </c>
      <c r="C95" s="217">
        <v>47.798428110000003</v>
      </c>
      <c r="D95" s="218">
        <v>-121.71690661</v>
      </c>
      <c r="E95" s="95">
        <v>64.563642869999995</v>
      </c>
      <c r="F95" s="96">
        <v>0.75282092999999994</v>
      </c>
      <c r="G95" s="96">
        <v>15.601327379999999</v>
      </c>
      <c r="H95" s="96">
        <v>4.5316154099999997</v>
      </c>
      <c r="I95" s="96">
        <v>6.3713220000000001E-2</v>
      </c>
      <c r="J95" s="96">
        <v>2.3475925499999999</v>
      </c>
      <c r="K95" s="96">
        <v>5.2896025499999997</v>
      </c>
      <c r="L95" s="96">
        <v>3.9384920399999999</v>
      </c>
      <c r="M95" s="96">
        <v>1.16677488</v>
      </c>
      <c r="N95" s="96">
        <v>0.11690192999999999</v>
      </c>
      <c r="O95" s="96">
        <v>98.372473649999989</v>
      </c>
      <c r="P95" s="101">
        <v>1.7316607581127395</v>
      </c>
      <c r="Q95" s="62">
        <f t="shared" si="1"/>
        <v>100.10413440811273</v>
      </c>
      <c r="R95" s="63">
        <v>15.841454611877278</v>
      </c>
      <c r="S95" s="64">
        <v>34.059041952884073</v>
      </c>
      <c r="T95" s="64">
        <v>4.3670769610997766</v>
      </c>
      <c r="U95" s="64">
        <v>18.032601082738193</v>
      </c>
      <c r="V95" s="64">
        <v>4.3002113837601419</v>
      </c>
      <c r="W95" s="64">
        <v>1.0426173744006928</v>
      </c>
      <c r="X95" s="64">
        <v>4.3995290277147845</v>
      </c>
      <c r="Y95" s="64">
        <v>0.75088918516647074</v>
      </c>
      <c r="Z95" s="64">
        <v>4.551518296151535</v>
      </c>
      <c r="AA95" s="64">
        <v>0.92479414556428507</v>
      </c>
      <c r="AB95" s="64">
        <v>2.4847937791729575</v>
      </c>
      <c r="AC95" s="64">
        <v>0.35832657732984441</v>
      </c>
      <c r="AD95" s="64">
        <v>2.2732647394834875</v>
      </c>
      <c r="AE95" s="64">
        <v>0.33828336437591755</v>
      </c>
      <c r="AF95" s="65">
        <v>164.66656493778407</v>
      </c>
      <c r="AG95" s="64">
        <v>4.8109942077075738</v>
      </c>
      <c r="AH95" s="64">
        <v>8.1572004577754473</v>
      </c>
      <c r="AI95" s="64">
        <v>23.91734713906741</v>
      </c>
      <c r="AJ95" s="64">
        <v>4.3489023718723185</v>
      </c>
      <c r="AK95" s="64">
        <v>0.68481275195865432</v>
      </c>
      <c r="AL95" s="64">
        <v>1.7421263305834751</v>
      </c>
      <c r="AM95" s="64">
        <v>3.1396154087111787</v>
      </c>
      <c r="AN95" s="66">
        <v>27.961339453396384</v>
      </c>
      <c r="AO95" s="64">
        <v>0.67804427186380012</v>
      </c>
      <c r="AP95" s="65">
        <v>257.50155719659125</v>
      </c>
      <c r="AQ95" s="66">
        <v>13.635967775317043</v>
      </c>
      <c r="AR95" s="65">
        <v>145.22665448979055</v>
      </c>
      <c r="AS95" s="65"/>
      <c r="AT95" s="65"/>
      <c r="AU95" s="65"/>
      <c r="AV95" s="65"/>
      <c r="AW95" s="65"/>
      <c r="AX95" s="65"/>
      <c r="AY95" s="65"/>
      <c r="AZ95" s="67"/>
      <c r="BA95" s="219" t="s">
        <v>241</v>
      </c>
    </row>
    <row r="96" spans="1:53">
      <c r="A96" s="216" t="s">
        <v>248</v>
      </c>
      <c r="B96" s="131" t="s">
        <v>648</v>
      </c>
      <c r="C96" s="217">
        <v>47.808626689999997</v>
      </c>
      <c r="D96" s="218">
        <v>-121.83262781000001</v>
      </c>
      <c r="E96" s="95">
        <v>62.91062754</v>
      </c>
      <c r="F96" s="96">
        <v>0.66604679999999994</v>
      </c>
      <c r="G96" s="96">
        <v>15.976742009999999</v>
      </c>
      <c r="H96" s="96">
        <v>4.0351638599999999</v>
      </c>
      <c r="I96" s="96">
        <v>0.10916777999999999</v>
      </c>
      <c r="J96" s="96">
        <v>2.0652606900000001</v>
      </c>
      <c r="K96" s="96">
        <v>5.606399399999999</v>
      </c>
      <c r="L96" s="96">
        <v>3.8337119999999993</v>
      </c>
      <c r="M96" s="96">
        <v>1.3267858499999998</v>
      </c>
      <c r="N96" s="96">
        <v>0.14615015999999997</v>
      </c>
      <c r="O96" s="96">
        <v>96.676056089999989</v>
      </c>
      <c r="P96" s="101">
        <v>2.4885980567124597</v>
      </c>
      <c r="Q96" s="62">
        <f t="shared" si="1"/>
        <v>99.164654146712451</v>
      </c>
      <c r="R96" s="63">
        <v>14.138968103437913</v>
      </c>
      <c r="S96" s="64">
        <v>29.25399318171484</v>
      </c>
      <c r="T96" s="64">
        <v>3.899692899945622</v>
      </c>
      <c r="U96" s="64">
        <v>15.946228701098622</v>
      </c>
      <c r="V96" s="64">
        <v>3.6416484782070682</v>
      </c>
      <c r="W96" s="64">
        <v>1.2887631466126719</v>
      </c>
      <c r="X96" s="64">
        <v>3.5324975795412086</v>
      </c>
      <c r="Y96" s="64">
        <v>0.57547783460662771</v>
      </c>
      <c r="Z96" s="64">
        <v>3.3647071461751805</v>
      </c>
      <c r="AA96" s="64">
        <v>0.66330566912881694</v>
      </c>
      <c r="AB96" s="64">
        <v>1.7287089893468748</v>
      </c>
      <c r="AC96" s="64">
        <v>0.24409540226830068</v>
      </c>
      <c r="AD96" s="64">
        <v>1.5416203423066854</v>
      </c>
      <c r="AE96" s="64">
        <v>0.2268289540770308</v>
      </c>
      <c r="AF96" s="65">
        <v>238.53328953330495</v>
      </c>
      <c r="AG96" s="64">
        <v>1.8318473432572489</v>
      </c>
      <c r="AH96" s="64">
        <v>8.7291939966786742</v>
      </c>
      <c r="AI96" s="64">
        <v>17.248441976230541</v>
      </c>
      <c r="AJ96" s="64">
        <v>3.2533363629482333</v>
      </c>
      <c r="AK96" s="64">
        <v>0.62768369724157635</v>
      </c>
      <c r="AL96" s="64">
        <v>0.64088184103528045</v>
      </c>
      <c r="AM96" s="64">
        <v>2.6262678591534279</v>
      </c>
      <c r="AN96" s="66">
        <v>15.175639109154085</v>
      </c>
      <c r="AO96" s="64">
        <v>0.24606535046871364</v>
      </c>
      <c r="AP96" s="65">
        <v>365.82836365353199</v>
      </c>
      <c r="AQ96" s="66">
        <v>9.4854419809262804</v>
      </c>
      <c r="AR96" s="65">
        <v>127.77043264442838</v>
      </c>
      <c r="AS96" s="65"/>
      <c r="AT96" s="65"/>
      <c r="AU96" s="65"/>
      <c r="AV96" s="65"/>
      <c r="AW96" s="65"/>
      <c r="AX96" s="65"/>
      <c r="AY96" s="65"/>
      <c r="AZ96" s="67"/>
      <c r="BA96" s="220" t="s">
        <v>242</v>
      </c>
    </row>
    <row r="97" spans="1:53">
      <c r="A97" s="216" t="s">
        <v>254</v>
      </c>
      <c r="B97" s="131" t="s">
        <v>333</v>
      </c>
      <c r="C97" s="217">
        <v>47.814686160000001</v>
      </c>
      <c r="D97" s="218">
        <v>-121.77592443</v>
      </c>
      <c r="E97" s="95">
        <v>56.851249590000002</v>
      </c>
      <c r="F97" s="96">
        <v>0.74094167999999994</v>
      </c>
      <c r="G97" s="96">
        <v>16.545631709999995</v>
      </c>
      <c r="H97" s="96">
        <v>5.9350350599999988</v>
      </c>
      <c r="I97" s="96">
        <v>0.13218824999999998</v>
      </c>
      <c r="J97" s="96">
        <v>1.8314770499999997</v>
      </c>
      <c r="K97" s="96">
        <v>5.3390910000000016</v>
      </c>
      <c r="L97" s="96">
        <v>4.0087363199999997</v>
      </c>
      <c r="M97" s="96">
        <v>0.75809834999999992</v>
      </c>
      <c r="N97" s="96">
        <v>0.18413342999999996</v>
      </c>
      <c r="O97" s="96">
        <v>92.326582439999981</v>
      </c>
      <c r="P97" s="101">
        <v>7.5685557586838508</v>
      </c>
      <c r="Q97" s="62">
        <f t="shared" si="1"/>
        <v>99.895138198683838</v>
      </c>
      <c r="R97" s="63">
        <v>22.629520621320033</v>
      </c>
      <c r="S97" s="64">
        <v>44.241332413083377</v>
      </c>
      <c r="T97" s="64">
        <v>5.2631325730474074</v>
      </c>
      <c r="U97" s="64">
        <v>20.128291345421616</v>
      </c>
      <c r="V97" s="64">
        <v>4.2334232795448719</v>
      </c>
      <c r="W97" s="64">
        <v>1.1925828042939237</v>
      </c>
      <c r="X97" s="64">
        <v>3.9868907006263736</v>
      </c>
      <c r="Y97" s="64">
        <v>0.63952943545894958</v>
      </c>
      <c r="Z97" s="64">
        <v>3.7814766973536504</v>
      </c>
      <c r="AA97" s="64">
        <v>0.76030273457720632</v>
      </c>
      <c r="AB97" s="64">
        <v>2.0439967429858372</v>
      </c>
      <c r="AC97" s="64">
        <v>0.3051246090673807</v>
      </c>
      <c r="AD97" s="64">
        <v>1.9356198071905606</v>
      </c>
      <c r="AE97" s="64">
        <v>0.30722848581337092</v>
      </c>
      <c r="AF97" s="65">
        <v>383.08942427117756</v>
      </c>
      <c r="AG97" s="64">
        <v>5.6673028211146796</v>
      </c>
      <c r="AH97" s="64">
        <v>10.700380798084687</v>
      </c>
      <c r="AI97" s="64">
        <v>20.230499856956875</v>
      </c>
      <c r="AJ97" s="64">
        <v>5.0989766614354721</v>
      </c>
      <c r="AK97" s="64">
        <v>0.87805251322780919</v>
      </c>
      <c r="AL97" s="64">
        <v>1.371034892293657</v>
      </c>
      <c r="AM97" s="64">
        <v>2.979712052667518</v>
      </c>
      <c r="AN97" s="66">
        <v>44.714445248656062</v>
      </c>
      <c r="AO97" s="64">
        <v>0.45018469092633401</v>
      </c>
      <c r="AP97" s="65">
        <v>215.99865662708689</v>
      </c>
      <c r="AQ97" s="66">
        <v>9.0256797213568483</v>
      </c>
      <c r="AR97" s="65">
        <v>198.98525947661196</v>
      </c>
      <c r="AS97" s="65"/>
      <c r="AT97" s="65"/>
      <c r="AU97" s="65"/>
      <c r="AV97" s="65"/>
      <c r="AW97" s="65"/>
      <c r="AX97" s="65"/>
      <c r="AY97" s="65"/>
      <c r="AZ97" s="67"/>
      <c r="BA97" s="220" t="s">
        <v>244</v>
      </c>
    </row>
    <row r="98" spans="1:53">
      <c r="A98" s="216" t="s">
        <v>249</v>
      </c>
      <c r="B98" s="131" t="s">
        <v>648</v>
      </c>
      <c r="C98" s="217">
        <v>47.808413799999997</v>
      </c>
      <c r="D98" s="218">
        <v>-121.77040230999999</v>
      </c>
      <c r="E98" s="95">
        <v>61.168613879999995</v>
      </c>
      <c r="F98" s="96">
        <v>0.90818635499999989</v>
      </c>
      <c r="G98" s="96">
        <v>15.564890939999998</v>
      </c>
      <c r="H98" s="96">
        <v>5.8866031049999998</v>
      </c>
      <c r="I98" s="96">
        <v>0.10879876499999999</v>
      </c>
      <c r="J98" s="96">
        <v>2.6955838050000001</v>
      </c>
      <c r="K98" s="96">
        <v>5.9333163599999992</v>
      </c>
      <c r="L98" s="96">
        <v>4.0502681999999997</v>
      </c>
      <c r="M98" s="96">
        <v>0.92457466499999996</v>
      </c>
      <c r="N98" s="96">
        <v>0.34514528999999994</v>
      </c>
      <c r="O98" s="96">
        <v>97.585986419999983</v>
      </c>
      <c r="P98" s="101">
        <v>2.4140869071285795</v>
      </c>
      <c r="Q98" s="62">
        <f t="shared" si="1"/>
        <v>100.00007332712856</v>
      </c>
      <c r="R98" s="63">
        <v>24.303653262062731</v>
      </c>
      <c r="S98" s="64">
        <v>49.703937390950401</v>
      </c>
      <c r="T98" s="64">
        <v>6.1266867360920916</v>
      </c>
      <c r="U98" s="64">
        <v>24.375219065071068</v>
      </c>
      <c r="V98" s="64">
        <v>5.45744516209938</v>
      </c>
      <c r="W98" s="64">
        <v>1.5142182035645164</v>
      </c>
      <c r="X98" s="64">
        <v>5.4238954319461063</v>
      </c>
      <c r="Y98" s="64">
        <v>0.91307711751949761</v>
      </c>
      <c r="Z98" s="64">
        <v>5.5844516869611383</v>
      </c>
      <c r="AA98" s="64">
        <v>1.1361395117395352</v>
      </c>
      <c r="AB98" s="64">
        <v>3.1038456253523226</v>
      </c>
      <c r="AC98" s="64">
        <v>0.45736062749214645</v>
      </c>
      <c r="AD98" s="64">
        <v>2.8809953740021159</v>
      </c>
      <c r="AE98" s="64">
        <v>0.45430696903400292</v>
      </c>
      <c r="AF98" s="65">
        <v>451.3361533908818</v>
      </c>
      <c r="AG98" s="64">
        <v>4.9844701322163312</v>
      </c>
      <c r="AH98" s="64">
        <v>12.251428495155015</v>
      </c>
      <c r="AI98" s="64">
        <v>29.535133733849268</v>
      </c>
      <c r="AJ98" s="64">
        <v>6.2172933487505508</v>
      </c>
      <c r="AK98" s="64">
        <v>0.96506263554324423</v>
      </c>
      <c r="AL98" s="64">
        <v>1.62212352379058</v>
      </c>
      <c r="AM98" s="64">
        <v>3.7307330467391377</v>
      </c>
      <c r="AN98" s="66">
        <v>40.798151761982993</v>
      </c>
      <c r="AO98" s="64">
        <v>0.29761523757907415</v>
      </c>
      <c r="AP98" s="65">
        <v>236.07750892501002</v>
      </c>
      <c r="AQ98" s="66">
        <v>11.57618601409208</v>
      </c>
      <c r="AR98" s="65">
        <v>246.77922489958857</v>
      </c>
      <c r="AS98" s="65"/>
      <c r="AT98" s="65"/>
      <c r="AU98" s="65"/>
      <c r="AV98" s="65"/>
      <c r="AW98" s="65"/>
      <c r="AX98" s="65"/>
      <c r="AY98" s="65"/>
      <c r="AZ98" s="67"/>
      <c r="BA98" s="220"/>
    </row>
    <row r="99" spans="1:53">
      <c r="A99" s="216" t="s">
        <v>247</v>
      </c>
      <c r="B99" s="131" t="s">
        <v>648</v>
      </c>
      <c r="C99" s="217">
        <v>47.793497510000002</v>
      </c>
      <c r="D99" s="218">
        <v>-121.8472165</v>
      </c>
      <c r="E99" s="95">
        <v>62.490314399999988</v>
      </c>
      <c r="F99" s="96">
        <v>0.57980849999999995</v>
      </c>
      <c r="G99" s="96">
        <v>15.043861980000001</v>
      </c>
      <c r="H99" s="96">
        <v>4.2834250200000001</v>
      </c>
      <c r="I99" s="96">
        <v>0.13054031999999999</v>
      </c>
      <c r="J99" s="96">
        <v>2.1273057599999996</v>
      </c>
      <c r="K99" s="96">
        <v>7.1578698899999988</v>
      </c>
      <c r="L99" s="96">
        <v>3.4005187200000009</v>
      </c>
      <c r="M99" s="96">
        <v>1.2812301899999998</v>
      </c>
      <c r="N99" s="96">
        <v>9.7965899999999995E-2</v>
      </c>
      <c r="O99" s="96">
        <v>96.59283056999999</v>
      </c>
      <c r="P99" s="101">
        <v>3.633720930232482</v>
      </c>
      <c r="Q99" s="62">
        <f t="shared" si="1"/>
        <v>100.22655150023247</v>
      </c>
      <c r="R99" s="63">
        <v>16.659679238798191</v>
      </c>
      <c r="S99" s="64">
        <v>30.150571503670605</v>
      </c>
      <c r="T99" s="64">
        <v>3.8152809119507332</v>
      </c>
      <c r="U99" s="64">
        <v>15.180464389570046</v>
      </c>
      <c r="V99" s="64">
        <v>3.2687881269958727</v>
      </c>
      <c r="W99" s="64">
        <v>0.96245620559511413</v>
      </c>
      <c r="X99" s="64">
        <v>3.3079543876681736</v>
      </c>
      <c r="Y99" s="64">
        <v>0.53671325730293662</v>
      </c>
      <c r="Z99" s="64">
        <v>3.19384272928479</v>
      </c>
      <c r="AA99" s="64">
        <v>0.6504274826061901</v>
      </c>
      <c r="AB99" s="64">
        <v>1.7317830650083128</v>
      </c>
      <c r="AC99" s="64">
        <v>0.24171557290923046</v>
      </c>
      <c r="AD99" s="64">
        <v>1.558676365661817</v>
      </c>
      <c r="AE99" s="64">
        <v>0.2517633165834493</v>
      </c>
      <c r="AF99" s="65">
        <v>413.15557734054903</v>
      </c>
      <c r="AG99" s="64">
        <v>3.5927408025606411</v>
      </c>
      <c r="AH99" s="64">
        <v>6.5491801428697274</v>
      </c>
      <c r="AI99" s="64">
        <v>18.728974925409645</v>
      </c>
      <c r="AJ99" s="64">
        <v>3.6518651200968208</v>
      </c>
      <c r="AK99" s="64">
        <v>0.60714513555802996</v>
      </c>
      <c r="AL99" s="64">
        <v>0.84384475800340242</v>
      </c>
      <c r="AM99" s="64">
        <v>3.3598003614690231</v>
      </c>
      <c r="AN99" s="66">
        <v>25.606702014715403</v>
      </c>
      <c r="AO99" s="64">
        <v>0.12620246357017859</v>
      </c>
      <c r="AP99" s="65">
        <v>315.61586418885668</v>
      </c>
      <c r="AQ99" s="66">
        <v>12.115138870290092</v>
      </c>
      <c r="AR99" s="65">
        <v>133.71595058738333</v>
      </c>
      <c r="AS99" s="65"/>
      <c r="AT99" s="65"/>
      <c r="AU99" s="65"/>
      <c r="AV99" s="65"/>
      <c r="AW99" s="65"/>
      <c r="AX99" s="65"/>
      <c r="AY99" s="65"/>
      <c r="AZ99" s="67"/>
      <c r="BA99" s="220"/>
    </row>
    <row r="100" spans="1:53">
      <c r="A100" s="216" t="s">
        <v>250</v>
      </c>
      <c r="B100" s="131" t="s">
        <v>648</v>
      </c>
      <c r="C100" s="217">
        <v>47.787410309999999</v>
      </c>
      <c r="D100" s="218">
        <v>-121.86811599000001</v>
      </c>
      <c r="E100" s="95">
        <v>59.845088504999993</v>
      </c>
      <c r="F100" s="96">
        <v>0.63964453499999996</v>
      </c>
      <c r="G100" s="96">
        <v>15.861912629999999</v>
      </c>
      <c r="H100" s="96">
        <v>5.2077823199999997</v>
      </c>
      <c r="I100" s="96">
        <v>0.10279847999999998</v>
      </c>
      <c r="J100" s="96">
        <v>0.9990701999999998</v>
      </c>
      <c r="K100" s="96">
        <v>5.1792923399999999</v>
      </c>
      <c r="L100" s="96">
        <v>3.3147758099999995</v>
      </c>
      <c r="M100" s="96">
        <v>1.7466996449999996</v>
      </c>
      <c r="N100" s="96">
        <v>0.14341034999999996</v>
      </c>
      <c r="O100" s="96">
        <v>93.040474814999996</v>
      </c>
      <c r="P100" s="106">
        <v>6.7</v>
      </c>
      <c r="Q100" s="62">
        <f t="shared" si="1"/>
        <v>99.740474814999999</v>
      </c>
      <c r="R100" s="63">
        <v>13.423914403945396</v>
      </c>
      <c r="S100" s="64">
        <v>27.172905736415782</v>
      </c>
      <c r="T100" s="64">
        <v>3.4354461853350808</v>
      </c>
      <c r="U100" s="64">
        <v>13.739512851816436</v>
      </c>
      <c r="V100" s="64">
        <v>3.217271400194996</v>
      </c>
      <c r="W100" s="64">
        <v>0.82276081369527232</v>
      </c>
      <c r="X100" s="64">
        <v>3.1938266883343158</v>
      </c>
      <c r="Y100" s="64">
        <v>0.52786595964813743</v>
      </c>
      <c r="Z100" s="64">
        <v>3.1856571201778219</v>
      </c>
      <c r="AA100" s="64">
        <v>0.6445273939065197</v>
      </c>
      <c r="AB100" s="64">
        <v>1.738740934213469</v>
      </c>
      <c r="AC100" s="64">
        <v>0.24821585399541005</v>
      </c>
      <c r="AD100" s="64">
        <v>1.5870340032439214</v>
      </c>
      <c r="AE100" s="64">
        <v>0.2425008092853376</v>
      </c>
      <c r="AF100" s="65">
        <v>213.07767900674361</v>
      </c>
      <c r="AG100" s="64">
        <v>3.189112910251755</v>
      </c>
      <c r="AH100" s="64">
        <v>6.8433654322597715</v>
      </c>
      <c r="AI100" s="64">
        <v>16.378713730162946</v>
      </c>
      <c r="AJ100" s="64">
        <v>3.9571260397170498</v>
      </c>
      <c r="AK100" s="64">
        <v>0.56001817703455514</v>
      </c>
      <c r="AL100" s="64">
        <v>1.0509406049444416</v>
      </c>
      <c r="AM100" s="64">
        <v>2.3860860956966077</v>
      </c>
      <c r="AN100" s="66">
        <v>11.169382456090158</v>
      </c>
      <c r="AO100" s="64">
        <v>0.29656317336670335</v>
      </c>
      <c r="AP100" s="65">
        <v>277.0016411157801</v>
      </c>
      <c r="AQ100" s="66">
        <v>13.491220665376792</v>
      </c>
      <c r="AR100" s="65">
        <v>147.72575405798437</v>
      </c>
      <c r="AS100" s="65"/>
      <c r="AT100" s="65"/>
      <c r="AU100" s="65"/>
      <c r="AV100" s="65"/>
      <c r="AW100" s="65"/>
      <c r="AX100" s="65"/>
      <c r="AY100" s="65"/>
      <c r="AZ100" s="67"/>
      <c r="BA100" s="220"/>
    </row>
    <row r="101" spans="1:53">
      <c r="A101" s="216" t="s">
        <v>255</v>
      </c>
      <c r="B101" s="131" t="s">
        <v>333</v>
      </c>
      <c r="C101" s="217">
        <v>47.806831469999999</v>
      </c>
      <c r="D101" s="218">
        <v>-121.85764939000001</v>
      </c>
      <c r="E101" s="95">
        <v>63.293735879999993</v>
      </c>
      <c r="F101" s="96">
        <v>0.75176948999999993</v>
      </c>
      <c r="G101" s="96">
        <v>16.341500699999997</v>
      </c>
      <c r="H101" s="96">
        <v>5.3655994199999997</v>
      </c>
      <c r="I101" s="96">
        <v>5.838525E-2</v>
      </c>
      <c r="J101" s="96">
        <v>1.6525401599999998</v>
      </c>
      <c r="K101" s="96">
        <v>3.4115082899999996</v>
      </c>
      <c r="L101" s="96">
        <v>4.7677243499999991</v>
      </c>
      <c r="M101" s="96">
        <v>1.82216574</v>
      </c>
      <c r="N101" s="96">
        <v>0.19836830999999996</v>
      </c>
      <c r="O101" s="96">
        <v>97.663297589999985</v>
      </c>
      <c r="P101" s="101">
        <v>1.9293351929335683</v>
      </c>
      <c r="Q101" s="62">
        <f t="shared" si="1"/>
        <v>99.592632782933549</v>
      </c>
      <c r="R101" s="63">
        <v>14.037511374636269</v>
      </c>
      <c r="S101" s="64">
        <v>28.475297012854472</v>
      </c>
      <c r="T101" s="64">
        <v>3.6023614979777325</v>
      </c>
      <c r="U101" s="64">
        <v>14.212672844594064</v>
      </c>
      <c r="V101" s="64">
        <v>3.2508346679384954</v>
      </c>
      <c r="W101" s="64">
        <v>0.9705108203877455</v>
      </c>
      <c r="X101" s="64">
        <v>3.2304751042650253</v>
      </c>
      <c r="Y101" s="64">
        <v>0.55557025406848315</v>
      </c>
      <c r="Z101" s="64">
        <v>3.4808992339215323</v>
      </c>
      <c r="AA101" s="64">
        <v>0.72950639041020027</v>
      </c>
      <c r="AB101" s="64">
        <v>2.0212101378373286</v>
      </c>
      <c r="AC101" s="64">
        <v>0.29312650838387599</v>
      </c>
      <c r="AD101" s="64">
        <v>1.9153542506066021</v>
      </c>
      <c r="AE101" s="64">
        <v>0.29733381414134463</v>
      </c>
      <c r="AF101" s="65">
        <v>314.20946879364215</v>
      </c>
      <c r="AG101" s="64">
        <v>2.6017839386165682</v>
      </c>
      <c r="AH101" s="64">
        <v>7.8289409168752089</v>
      </c>
      <c r="AI101" s="64">
        <v>18.348250551724334</v>
      </c>
      <c r="AJ101" s="64">
        <v>3.1867699602920867</v>
      </c>
      <c r="AK101" s="64">
        <v>0.55901752566861629</v>
      </c>
      <c r="AL101" s="64">
        <v>0.89500730724589639</v>
      </c>
      <c r="AM101" s="64">
        <v>18.146136028746206</v>
      </c>
      <c r="AN101" s="66">
        <v>20.892894561502242</v>
      </c>
      <c r="AO101" s="64">
        <v>0.81022954437896777</v>
      </c>
      <c r="AP101" s="65">
        <v>255.19628782473444</v>
      </c>
      <c r="AQ101" s="66">
        <v>16.594502616119648</v>
      </c>
      <c r="AR101" s="65">
        <v>121.78388171985051</v>
      </c>
      <c r="AS101" s="65"/>
      <c r="AT101" s="65"/>
      <c r="AU101" s="65"/>
      <c r="AV101" s="65"/>
      <c r="AW101" s="65"/>
      <c r="AX101" s="65"/>
      <c r="AY101" s="65"/>
      <c r="AZ101" s="67"/>
      <c r="BA101" s="220"/>
    </row>
    <row r="102" spans="1:53">
      <c r="A102" s="216" t="s">
        <v>245</v>
      </c>
      <c r="B102" s="131" t="s">
        <v>330</v>
      </c>
      <c r="C102" s="217">
        <v>47.794362229999997</v>
      </c>
      <c r="D102" s="218">
        <v>-121.86672865</v>
      </c>
      <c r="E102" s="95">
        <v>60.081697889999994</v>
      </c>
      <c r="F102" s="96">
        <v>0.9213647399999999</v>
      </c>
      <c r="G102" s="96">
        <v>17.499591089999999</v>
      </c>
      <c r="H102" s="96">
        <v>6.1618326899999989</v>
      </c>
      <c r="I102" s="96">
        <v>0.10887458999999998</v>
      </c>
      <c r="J102" s="96">
        <v>2.3456615399999996</v>
      </c>
      <c r="K102" s="96">
        <v>6.3063652499999998</v>
      </c>
      <c r="L102" s="96">
        <v>4.2081762899999999</v>
      </c>
      <c r="M102" s="96">
        <v>0.8375427299999999</v>
      </c>
      <c r="N102" s="96">
        <v>0.15252956999999998</v>
      </c>
      <c r="O102" s="96">
        <v>98.623626269999988</v>
      </c>
      <c r="P102" s="106">
        <v>1.1278195488722247</v>
      </c>
      <c r="Q102" s="62">
        <f t="shared" si="1"/>
        <v>99.751445818872213</v>
      </c>
      <c r="R102" s="63">
        <v>11.005444369387508</v>
      </c>
      <c r="S102" s="64">
        <v>26.283562813842487</v>
      </c>
      <c r="T102" s="64">
        <v>2.7027549542609557</v>
      </c>
      <c r="U102" s="64">
        <v>10.676201484715659</v>
      </c>
      <c r="V102" s="64">
        <v>2.4672528358428494</v>
      </c>
      <c r="W102" s="64">
        <v>0.75911062592360712</v>
      </c>
      <c r="X102" s="64">
        <v>2.4577821658030845</v>
      </c>
      <c r="Y102" s="64">
        <v>0.42669093416838338</v>
      </c>
      <c r="Z102" s="64">
        <v>2.6676975632560267</v>
      </c>
      <c r="AA102" s="64">
        <v>0.54477081769926705</v>
      </c>
      <c r="AB102" s="64">
        <v>1.4830383756136156</v>
      </c>
      <c r="AC102" s="64">
        <v>0.22009542124528964</v>
      </c>
      <c r="AD102" s="64">
        <v>1.4027810938204206</v>
      </c>
      <c r="AE102" s="64">
        <v>0.22853262705609059</v>
      </c>
      <c r="AF102" s="65">
        <v>374.67230606667414</v>
      </c>
      <c r="AG102" s="64">
        <v>2.6628357826734383</v>
      </c>
      <c r="AH102" s="64">
        <v>6.2275135714573278</v>
      </c>
      <c r="AI102" s="64">
        <v>13.423321042528491</v>
      </c>
      <c r="AJ102" s="64">
        <v>3.3491026583333174</v>
      </c>
      <c r="AK102" s="64">
        <v>0.47213738806613326</v>
      </c>
      <c r="AL102" s="64">
        <v>0.91814807262768883</v>
      </c>
      <c r="AM102" s="64">
        <v>4.9334681043208946</v>
      </c>
      <c r="AN102" s="66">
        <v>25.428526843760107</v>
      </c>
      <c r="AO102" s="64">
        <v>0.71196446773484878</v>
      </c>
      <c r="AP102" s="65">
        <v>194.559791103566</v>
      </c>
      <c r="AQ102" s="66">
        <v>11.857057014354709</v>
      </c>
      <c r="AR102" s="65">
        <v>126.68131897785614</v>
      </c>
      <c r="AS102" s="64"/>
      <c r="AT102" s="64"/>
      <c r="AU102" s="64"/>
      <c r="AV102" s="64"/>
      <c r="AW102" s="64"/>
      <c r="AX102" s="64"/>
      <c r="AY102" s="64"/>
      <c r="AZ102" s="68"/>
      <c r="BA102" s="220"/>
    </row>
    <row r="103" spans="1:53">
      <c r="A103" s="216" t="s">
        <v>243</v>
      </c>
      <c r="B103" s="131" t="s">
        <v>330</v>
      </c>
      <c r="C103" s="217">
        <v>47.800052989999998</v>
      </c>
      <c r="D103" s="218">
        <v>-121.86081116</v>
      </c>
      <c r="E103" s="95">
        <v>57.098752499999996</v>
      </c>
      <c r="F103" s="96">
        <v>0.91460114999999986</v>
      </c>
      <c r="G103" s="96">
        <v>16.371133109999999</v>
      </c>
      <c r="H103" s="96">
        <v>7.0344773399999987</v>
      </c>
      <c r="I103" s="96">
        <v>0.11152340999999999</v>
      </c>
      <c r="J103" s="96">
        <v>4.3722716999999989</v>
      </c>
      <c r="K103" s="96">
        <v>7.4334078299999993</v>
      </c>
      <c r="L103" s="96">
        <v>3.5507128799999998</v>
      </c>
      <c r="M103" s="96">
        <v>0.49131566999999998</v>
      </c>
      <c r="N103" s="96">
        <v>0.16498508999999997</v>
      </c>
      <c r="O103" s="96">
        <v>97.543170569999987</v>
      </c>
      <c r="P103" s="101">
        <v>2.7957785595260813</v>
      </c>
      <c r="Q103" s="62">
        <f t="shared" si="1"/>
        <v>100.33894912952607</v>
      </c>
      <c r="R103" s="63">
        <v>13.595312177005816</v>
      </c>
      <c r="S103" s="64">
        <v>28.45080114181404</v>
      </c>
      <c r="T103" s="64">
        <v>3.6064747111150179</v>
      </c>
      <c r="U103" s="64">
        <v>14.745362490263755</v>
      </c>
      <c r="V103" s="64">
        <v>3.5070708163922646</v>
      </c>
      <c r="W103" s="64">
        <v>1.1975381809395222</v>
      </c>
      <c r="X103" s="64">
        <v>3.5219690863054058</v>
      </c>
      <c r="Y103" s="64">
        <v>0.59034867102951782</v>
      </c>
      <c r="Z103" s="64">
        <v>3.6211090580653194</v>
      </c>
      <c r="AA103" s="64">
        <v>0.71779461722653226</v>
      </c>
      <c r="AB103" s="64">
        <v>1.9297520296709387</v>
      </c>
      <c r="AC103" s="64">
        <v>0.27603512798483326</v>
      </c>
      <c r="AD103" s="64">
        <v>1.7190913652922435</v>
      </c>
      <c r="AE103" s="64">
        <v>0.26985250211399681</v>
      </c>
      <c r="AF103" s="64">
        <v>176.81270222038572</v>
      </c>
      <c r="AG103" s="64">
        <v>1.9095217920677965</v>
      </c>
      <c r="AH103" s="64">
        <v>8.319568778970206</v>
      </c>
      <c r="AI103" s="64">
        <v>18.288126064188972</v>
      </c>
      <c r="AJ103" s="64">
        <v>3.4561294349895455</v>
      </c>
      <c r="AK103" s="64">
        <v>0.61094059017293267</v>
      </c>
      <c r="AL103" s="64">
        <v>0.55455677856568331</v>
      </c>
      <c r="AM103" s="64">
        <v>2.0290046197672393</v>
      </c>
      <c r="AN103" s="64">
        <v>4.2571034852163443</v>
      </c>
      <c r="AO103" s="64">
        <v>0.18845873889845599</v>
      </c>
      <c r="AP103" s="64">
        <v>306.81046704243977</v>
      </c>
      <c r="AQ103" s="64">
        <v>18.561892057313091</v>
      </c>
      <c r="AR103" s="64">
        <v>137.96709635034102</v>
      </c>
      <c r="AS103" s="65"/>
      <c r="AT103" s="65"/>
      <c r="AU103" s="65"/>
      <c r="AV103" s="65"/>
      <c r="AW103" s="65"/>
      <c r="AX103" s="65"/>
      <c r="AY103" s="65"/>
      <c r="AZ103" s="67"/>
      <c r="BA103" s="220"/>
    </row>
    <row r="104" spans="1:53">
      <c r="A104" s="216" t="s">
        <v>240</v>
      </c>
      <c r="B104" s="131" t="s">
        <v>652</v>
      </c>
      <c r="C104" s="217">
        <v>47.7686001</v>
      </c>
      <c r="D104" s="218">
        <v>-121.80799118</v>
      </c>
      <c r="E104" s="95">
        <v>61.428703740000003</v>
      </c>
      <c r="F104" s="96">
        <v>0.65166026999999993</v>
      </c>
      <c r="G104" s="96">
        <v>15.547724159999998</v>
      </c>
      <c r="H104" s="96">
        <v>5.0840763599999992</v>
      </c>
      <c r="I104" s="96">
        <v>6.1205939999999993E-2</v>
      </c>
      <c r="J104" s="96">
        <v>3.3424367699999999</v>
      </c>
      <c r="K104" s="96">
        <v>6.0989383799999999</v>
      </c>
      <c r="L104" s="96">
        <v>3.0504296399999999</v>
      </c>
      <c r="M104" s="96">
        <v>0.5793737699999999</v>
      </c>
      <c r="N104" s="96">
        <v>0.10140329999999999</v>
      </c>
      <c r="O104" s="96">
        <v>95.945942219999978</v>
      </c>
      <c r="P104" s="106">
        <v>4.4721666470519192</v>
      </c>
      <c r="Q104" s="62">
        <f t="shared" si="1"/>
        <v>100.4181088670519</v>
      </c>
      <c r="R104" s="63">
        <v>11.933166558440634</v>
      </c>
      <c r="S104" s="64">
        <v>23.355133060120902</v>
      </c>
      <c r="T104" s="64">
        <v>3.4831912254929183</v>
      </c>
      <c r="U104" s="64">
        <v>14.919081649873966</v>
      </c>
      <c r="V104" s="64">
        <v>3.7403982269728768</v>
      </c>
      <c r="W104" s="64">
        <v>1.1730958681804271</v>
      </c>
      <c r="X104" s="64">
        <v>4.0866904632018741</v>
      </c>
      <c r="Y104" s="64">
        <v>0.6857948481926629</v>
      </c>
      <c r="Z104" s="64">
        <v>4.2298287989324299</v>
      </c>
      <c r="AA104" s="64">
        <v>0.86705735557970032</v>
      </c>
      <c r="AB104" s="64">
        <v>2.3971544493742951</v>
      </c>
      <c r="AC104" s="64">
        <v>0.33996756775649056</v>
      </c>
      <c r="AD104" s="64">
        <v>2.1906777090538565</v>
      </c>
      <c r="AE104" s="64">
        <v>0.33790127331853276</v>
      </c>
      <c r="AF104" s="65">
        <v>414.66659050795448</v>
      </c>
      <c r="AG104" s="64">
        <v>2.4882202407668856</v>
      </c>
      <c r="AH104" s="64">
        <v>4.8813395887410138</v>
      </c>
      <c r="AI104" s="64">
        <v>22.833383011801526</v>
      </c>
      <c r="AJ104" s="64">
        <v>2.3982980170158541</v>
      </c>
      <c r="AK104" s="64">
        <v>0.33009224358471051</v>
      </c>
      <c r="AL104" s="64">
        <v>0.98761723052446937</v>
      </c>
      <c r="AM104" s="64">
        <v>6.1456164221152463</v>
      </c>
      <c r="AN104" s="66">
        <v>29.16815791137649</v>
      </c>
      <c r="AO104" s="64">
        <v>1.3977607943342047</v>
      </c>
      <c r="AP104" s="65">
        <v>176.2463803826532</v>
      </c>
      <c r="AQ104" s="66">
        <v>16.951233198714398</v>
      </c>
      <c r="AR104" s="65">
        <v>88.306892433848986</v>
      </c>
      <c r="AS104" s="65"/>
      <c r="AT104" s="65"/>
      <c r="AU104" s="65"/>
      <c r="AV104" s="65"/>
      <c r="AW104" s="65"/>
      <c r="AX104" s="65"/>
      <c r="AY104" s="65"/>
      <c r="AZ104" s="67"/>
      <c r="BA104" s="220"/>
    </row>
    <row r="105" spans="1:53">
      <c r="A105" s="216" t="s">
        <v>251</v>
      </c>
      <c r="B105" s="131" t="s">
        <v>333</v>
      </c>
      <c r="C105" s="217">
        <v>47.756784770000003</v>
      </c>
      <c r="D105" s="218">
        <v>-121.8304344</v>
      </c>
      <c r="E105" s="95">
        <v>63.177440549999993</v>
      </c>
      <c r="F105" s="96">
        <v>0.63230973000000001</v>
      </c>
      <c r="G105" s="96">
        <v>13.43163039</v>
      </c>
      <c r="H105" s="96">
        <v>5.2617090599999994</v>
      </c>
      <c r="I105" s="96">
        <v>8.8462499999999986E-2</v>
      </c>
      <c r="J105" s="96">
        <v>2.5019823599999995</v>
      </c>
      <c r="K105" s="96">
        <v>4.3389996900000005</v>
      </c>
      <c r="L105" s="96">
        <v>3.8725849499999994</v>
      </c>
      <c r="M105" s="96">
        <v>0.85164617999999992</v>
      </c>
      <c r="N105" s="96">
        <v>0.15410673</v>
      </c>
      <c r="O105" s="96">
        <v>94.310872139999987</v>
      </c>
      <c r="P105" s="101">
        <v>5.8370421088671822</v>
      </c>
      <c r="Q105" s="62">
        <f t="shared" si="1"/>
        <v>100.14791424886717</v>
      </c>
      <c r="R105" s="63">
        <v>10.562414558937231</v>
      </c>
      <c r="S105" s="64">
        <v>23.395868636975486</v>
      </c>
      <c r="T105" s="64">
        <v>2.9981965718654191</v>
      </c>
      <c r="U105" s="64">
        <v>12.476693982375501</v>
      </c>
      <c r="V105" s="64">
        <v>2.9497147222438929</v>
      </c>
      <c r="W105" s="64">
        <v>0.99884653673121881</v>
      </c>
      <c r="X105" s="64">
        <v>2.9896558040961461</v>
      </c>
      <c r="Y105" s="64">
        <v>0.49118116625595126</v>
      </c>
      <c r="Z105" s="64">
        <v>2.9491050853092271</v>
      </c>
      <c r="AA105" s="64">
        <v>0.5957321543747498</v>
      </c>
      <c r="AB105" s="64">
        <v>1.5637171736144402</v>
      </c>
      <c r="AC105" s="64">
        <v>0.21957726671002875</v>
      </c>
      <c r="AD105" s="64">
        <v>1.4202393755838221</v>
      </c>
      <c r="AE105" s="64">
        <v>0.21804461736363714</v>
      </c>
      <c r="AF105" s="65">
        <v>140.82140598539266</v>
      </c>
      <c r="AG105" s="64">
        <v>1.3370145735934675</v>
      </c>
      <c r="AH105" s="64">
        <v>6.9350812470870888</v>
      </c>
      <c r="AI105" s="64">
        <v>15.3863661582382</v>
      </c>
      <c r="AJ105" s="64">
        <v>2.7950355431752651</v>
      </c>
      <c r="AK105" s="64">
        <v>0.48361521028519033</v>
      </c>
      <c r="AL105" s="64">
        <v>0.29193272636100376</v>
      </c>
      <c r="AM105" s="64">
        <v>1.0521771768221932</v>
      </c>
      <c r="AN105" s="66">
        <v>17.128621305075644</v>
      </c>
      <c r="AO105" s="64">
        <v>0.49887825566070138</v>
      </c>
      <c r="AP105" s="65">
        <v>203.65233130630816</v>
      </c>
      <c r="AQ105" s="66">
        <v>13.306896612192203</v>
      </c>
      <c r="AR105" s="65">
        <v>112.83968268068995</v>
      </c>
      <c r="AS105" s="65"/>
      <c r="AT105" s="65"/>
      <c r="AU105" s="65"/>
      <c r="AV105" s="65"/>
      <c r="AW105" s="65"/>
      <c r="AX105" s="65"/>
      <c r="AY105" s="65"/>
      <c r="AZ105" s="67"/>
      <c r="BA105" s="220"/>
    </row>
    <row r="106" spans="1:53">
      <c r="A106" s="216" t="s">
        <v>252</v>
      </c>
      <c r="B106" s="131" t="s">
        <v>333</v>
      </c>
      <c r="C106" s="217">
        <v>47.757780439999998</v>
      </c>
      <c r="D106" s="218">
        <v>-121.82240965</v>
      </c>
      <c r="E106" s="95">
        <v>56.320434149999997</v>
      </c>
      <c r="F106" s="96">
        <v>0.73434995999999997</v>
      </c>
      <c r="G106" s="96">
        <v>15.662209799999998</v>
      </c>
      <c r="H106" s="96">
        <v>5.3129060999999993</v>
      </c>
      <c r="I106" s="96">
        <v>0.11259506999999999</v>
      </c>
      <c r="J106" s="96">
        <v>4.2944246999999995</v>
      </c>
      <c r="K106" s="96">
        <v>5.8344304499999993</v>
      </c>
      <c r="L106" s="96">
        <v>2.6330180700000008</v>
      </c>
      <c r="M106" s="96">
        <v>0.81390554999999998</v>
      </c>
      <c r="N106" s="96">
        <v>0.17870435999999998</v>
      </c>
      <c r="O106" s="96">
        <v>91.896988320000006</v>
      </c>
      <c r="P106" s="101">
        <v>8.2622950819674958</v>
      </c>
      <c r="Q106" s="62">
        <f t="shared" si="1"/>
        <v>100.1592834019675</v>
      </c>
      <c r="R106" s="63">
        <v>11.065336354666952</v>
      </c>
      <c r="S106" s="64">
        <v>24.791535037202703</v>
      </c>
      <c r="T106" s="64">
        <v>3.2165463424754019</v>
      </c>
      <c r="U106" s="64">
        <v>13.252704908457101</v>
      </c>
      <c r="V106" s="64">
        <v>3.1737809717238465</v>
      </c>
      <c r="W106" s="64">
        <v>1.0957315674378767</v>
      </c>
      <c r="X106" s="64">
        <v>3.1755525912067673</v>
      </c>
      <c r="Y106" s="64">
        <v>0.52322838685146922</v>
      </c>
      <c r="Z106" s="64">
        <v>3.065479597747768</v>
      </c>
      <c r="AA106" s="64">
        <v>0.61215259008431988</v>
      </c>
      <c r="AB106" s="64">
        <v>1.6359419199449545</v>
      </c>
      <c r="AC106" s="64">
        <v>0.23736644769573917</v>
      </c>
      <c r="AD106" s="64">
        <v>1.511636377371208</v>
      </c>
      <c r="AE106" s="64">
        <v>0.23219141961726641</v>
      </c>
      <c r="AF106" s="65">
        <v>134.0977915018959</v>
      </c>
      <c r="AG106" s="64">
        <v>1.2955486384534334</v>
      </c>
      <c r="AH106" s="64">
        <v>8.2571027820011054</v>
      </c>
      <c r="AI106" s="64">
        <v>15.578951945636245</v>
      </c>
      <c r="AJ106" s="64">
        <v>3.0394079731212034</v>
      </c>
      <c r="AK106" s="64">
        <v>0.54879954996442037</v>
      </c>
      <c r="AL106" s="64">
        <v>0.51053019213763573</v>
      </c>
      <c r="AM106" s="64">
        <v>1.1078830894410869</v>
      </c>
      <c r="AN106" s="66">
        <v>19.02428360125684</v>
      </c>
      <c r="AO106" s="64">
        <v>0.35286595015259514</v>
      </c>
      <c r="AP106" s="65">
        <v>169.36529246215719</v>
      </c>
      <c r="AQ106" s="66">
        <v>15.364740809129858</v>
      </c>
      <c r="AR106" s="65">
        <v>123.99042793124214</v>
      </c>
      <c r="AS106" s="65"/>
      <c r="AT106" s="65"/>
      <c r="AU106" s="65"/>
      <c r="AV106" s="65"/>
      <c r="AW106" s="65"/>
      <c r="AX106" s="65"/>
      <c r="AY106" s="65"/>
      <c r="AZ106" s="67"/>
      <c r="BA106" s="220"/>
    </row>
    <row r="107" spans="1:53">
      <c r="A107" s="216" t="s">
        <v>253</v>
      </c>
      <c r="B107" s="131" t="s">
        <v>333</v>
      </c>
      <c r="C107" s="217">
        <v>47.758285630000003</v>
      </c>
      <c r="D107" s="218">
        <v>-121.81772654</v>
      </c>
      <c r="E107" s="95">
        <v>58.246247610000005</v>
      </c>
      <c r="F107" s="96">
        <v>1.0659882899999997</v>
      </c>
      <c r="G107" s="96">
        <v>17.077195289999999</v>
      </c>
      <c r="H107" s="96">
        <v>7.0279159499999997</v>
      </c>
      <c r="I107" s="96">
        <v>0.12301847999999999</v>
      </c>
      <c r="J107" s="96">
        <v>3.5248919399999998</v>
      </c>
      <c r="K107" s="96">
        <v>6.9167868299999986</v>
      </c>
      <c r="L107" s="96">
        <v>3.6199057200000007</v>
      </c>
      <c r="M107" s="96">
        <v>0.47623155</v>
      </c>
      <c r="N107" s="96">
        <v>0.18846050999999997</v>
      </c>
      <c r="O107" s="96">
        <v>98.266652279999988</v>
      </c>
      <c r="P107" s="101">
        <v>1.5663643858199769</v>
      </c>
      <c r="Q107" s="62">
        <f t="shared" si="1"/>
        <v>99.833016665819969</v>
      </c>
      <c r="R107" s="63">
        <v>11.449209100864977</v>
      </c>
      <c r="S107" s="64">
        <v>24.935885072870867</v>
      </c>
      <c r="T107" s="64">
        <v>3.3019535640208213</v>
      </c>
      <c r="U107" s="64">
        <v>14.240750860798554</v>
      </c>
      <c r="V107" s="64">
        <v>3.5991039596745811</v>
      </c>
      <c r="W107" s="64">
        <v>1.15247008520984</v>
      </c>
      <c r="X107" s="64">
        <v>3.8087430534870181</v>
      </c>
      <c r="Y107" s="64">
        <v>0.62714192291425419</v>
      </c>
      <c r="Z107" s="64">
        <v>3.8322151190928255</v>
      </c>
      <c r="AA107" s="64">
        <v>0.767015496727257</v>
      </c>
      <c r="AB107" s="64">
        <v>2.0311495027655133</v>
      </c>
      <c r="AC107" s="64">
        <v>0.29174137154829788</v>
      </c>
      <c r="AD107" s="64">
        <v>1.8332848659603997</v>
      </c>
      <c r="AE107" s="64">
        <v>0.2847342721263546</v>
      </c>
      <c r="AF107" s="65">
        <v>169.0006134639448</v>
      </c>
      <c r="AG107" s="64">
        <v>1.9268615650047811</v>
      </c>
      <c r="AH107" s="64">
        <v>7.5300582237128308</v>
      </c>
      <c r="AI107" s="64">
        <v>19.40182386424431</v>
      </c>
      <c r="AJ107" s="64">
        <v>3.2176768794342649</v>
      </c>
      <c r="AK107" s="64">
        <v>0.53816934243602665</v>
      </c>
      <c r="AL107" s="64">
        <v>0.65512667313284645</v>
      </c>
      <c r="AM107" s="64">
        <v>2.4744387163976209</v>
      </c>
      <c r="AN107" s="66">
        <v>6.3866381243170061</v>
      </c>
      <c r="AO107" s="64">
        <v>8.2349276930454851E-2</v>
      </c>
      <c r="AP107" s="65">
        <v>287.85979700040292</v>
      </c>
      <c r="AQ107" s="66">
        <v>18.423454416683143</v>
      </c>
      <c r="AR107" s="65">
        <v>121.63908262209671</v>
      </c>
      <c r="AS107" s="65"/>
      <c r="AT107" s="65"/>
      <c r="AU107" s="65"/>
      <c r="AV107" s="65"/>
      <c r="AW107" s="65"/>
      <c r="AX107" s="65"/>
      <c r="AY107" s="65"/>
      <c r="AZ107" s="67"/>
      <c r="BA107" s="220"/>
    </row>
    <row r="108" spans="1:53" ht="15.75" thickBot="1">
      <c r="A108" s="216" t="s">
        <v>246</v>
      </c>
      <c r="B108" s="131" t="s">
        <v>331</v>
      </c>
      <c r="C108" s="217">
        <v>47.76983439</v>
      </c>
      <c r="D108" s="218">
        <v>-121.80973763</v>
      </c>
      <c r="E108" s="118">
        <v>56.420047979999993</v>
      </c>
      <c r="F108" s="119">
        <v>0.70709339999999998</v>
      </c>
      <c r="G108" s="119">
        <v>15.793053419999996</v>
      </c>
      <c r="H108" s="119">
        <v>4.9618363499999996</v>
      </c>
      <c r="I108" s="119">
        <v>8.169891E-2</v>
      </c>
      <c r="J108" s="119">
        <v>3.1304603999999996</v>
      </c>
      <c r="K108" s="119">
        <v>6.8052836400000016</v>
      </c>
      <c r="L108" s="119">
        <v>2.0256092699999995</v>
      </c>
      <c r="M108" s="119">
        <v>0.24098195999999997</v>
      </c>
      <c r="N108" s="119">
        <v>0.14178263999999999</v>
      </c>
      <c r="O108" s="119">
        <v>90.307858080000003</v>
      </c>
      <c r="P108" s="120">
        <v>9.5375722543355863</v>
      </c>
      <c r="Q108" s="121">
        <f t="shared" si="1"/>
        <v>99.845430334335589</v>
      </c>
      <c r="R108" s="122">
        <v>10.66640849975566</v>
      </c>
      <c r="S108" s="123">
        <v>23.196883723728462</v>
      </c>
      <c r="T108" s="123">
        <v>2.9858760497335952</v>
      </c>
      <c r="U108" s="123">
        <v>12.370379062430096</v>
      </c>
      <c r="V108" s="123">
        <v>3.0477206306954607</v>
      </c>
      <c r="W108" s="123">
        <v>0.9844983120666666</v>
      </c>
      <c r="X108" s="123">
        <v>3.0493412524968302</v>
      </c>
      <c r="Y108" s="123">
        <v>0.52085416591533462</v>
      </c>
      <c r="Z108" s="123">
        <v>3.1339908805568006</v>
      </c>
      <c r="AA108" s="123">
        <v>0.62499761841638923</v>
      </c>
      <c r="AB108" s="123">
        <v>1.6989697845608416</v>
      </c>
      <c r="AC108" s="123">
        <v>0.24491341747431461</v>
      </c>
      <c r="AD108" s="123">
        <v>1.5803770632237204</v>
      </c>
      <c r="AE108" s="123">
        <v>0.24577537125741877</v>
      </c>
      <c r="AF108" s="124">
        <v>32.442073852311026</v>
      </c>
      <c r="AG108" s="123">
        <v>1.6166370343055336</v>
      </c>
      <c r="AH108" s="123">
        <v>7.2351444611440296</v>
      </c>
      <c r="AI108" s="123">
        <v>15.574689050186583</v>
      </c>
      <c r="AJ108" s="123">
        <v>3.0805383090406027</v>
      </c>
      <c r="AK108" s="123">
        <v>0.50133197719503919</v>
      </c>
      <c r="AL108" s="123">
        <v>0.44227253037169967</v>
      </c>
      <c r="AM108" s="123">
        <v>2.6002605641946586</v>
      </c>
      <c r="AN108" s="125">
        <v>5.2499245471719469</v>
      </c>
      <c r="AO108" s="123">
        <v>1.7276687717167794</v>
      </c>
      <c r="AP108" s="124">
        <v>192.37843411344315</v>
      </c>
      <c r="AQ108" s="125">
        <v>14.327841435796453</v>
      </c>
      <c r="AR108" s="124">
        <v>119.03887741245346</v>
      </c>
      <c r="AS108" s="124"/>
      <c r="AT108" s="124"/>
      <c r="AU108" s="124"/>
      <c r="AV108" s="124"/>
      <c r="AW108" s="124"/>
      <c r="AX108" s="124"/>
      <c r="AY108" s="124"/>
      <c r="AZ108" s="126"/>
      <c r="BA108" s="221"/>
    </row>
    <row r="111" spans="1:53">
      <c r="A111" s="86" t="s">
        <v>334</v>
      </c>
    </row>
    <row r="112" spans="1:53">
      <c r="A112" s="99" t="s">
        <v>335</v>
      </c>
    </row>
    <row r="113" spans="1:1">
      <c r="A113" s="100" t="s">
        <v>336</v>
      </c>
    </row>
    <row r="114" spans="1:1">
      <c r="A114" s="86" t="s">
        <v>329</v>
      </c>
    </row>
  </sheetData>
  <sortState ref="A23:BD108">
    <sortCondition ref="A23:A108"/>
  </sortState>
  <mergeCells count="10">
    <mergeCell ref="A1:Q1"/>
    <mergeCell ref="BA26:BA41"/>
    <mergeCell ref="BA4:BA22"/>
    <mergeCell ref="C2:C3"/>
    <mergeCell ref="D2:D3"/>
    <mergeCell ref="A2:A3"/>
    <mergeCell ref="R2:AZ2"/>
    <mergeCell ref="B2:B3"/>
    <mergeCell ref="BA2:BA3"/>
    <mergeCell ref="BA23:BA25"/>
  </mergeCells>
  <pageMargins left="0.7" right="0.7" top="0.75" bottom="0.75" header="0.3" footer="0.3"/>
  <pageSetup orientation="portrait" horizontalDpi="360" verticalDpi="36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7"/>
  <sheetViews>
    <sheetView workbookViewId="0">
      <selection activeCell="A18" sqref="A18:C18"/>
    </sheetView>
  </sheetViews>
  <sheetFormatPr defaultRowHeight="15"/>
  <cols>
    <col min="2" max="2" width="72.5703125" customWidth="1"/>
    <col min="3" max="3" width="35" customWidth="1"/>
    <col min="5" max="5" width="11.42578125" customWidth="1"/>
    <col min="6" max="6" width="28.5703125" customWidth="1"/>
    <col min="7" max="7" width="16" customWidth="1"/>
  </cols>
  <sheetData>
    <row r="1" spans="1:7">
      <c r="A1" s="490" t="s">
        <v>576</v>
      </c>
      <c r="B1" s="490"/>
      <c r="C1" s="490"/>
      <c r="D1" s="490"/>
      <c r="E1" s="490"/>
      <c r="F1" s="490"/>
      <c r="G1" s="490"/>
    </row>
    <row r="3" spans="1:7">
      <c r="A3" s="29" t="s">
        <v>175</v>
      </c>
      <c r="B3" s="29" t="s">
        <v>176</v>
      </c>
      <c r="C3" s="29" t="s">
        <v>177</v>
      </c>
      <c r="E3" s="30" t="s">
        <v>178</v>
      </c>
      <c r="F3" s="30" t="s">
        <v>179</v>
      </c>
      <c r="G3" s="30" t="s">
        <v>180</v>
      </c>
    </row>
    <row r="4" spans="1:7">
      <c r="A4" s="222" t="s">
        <v>664</v>
      </c>
      <c r="B4" s="28" t="s">
        <v>725</v>
      </c>
      <c r="C4" s="28" t="s">
        <v>215</v>
      </c>
      <c r="E4" s="28" t="s">
        <v>181</v>
      </c>
      <c r="F4" s="28" t="s">
        <v>182</v>
      </c>
      <c r="G4" s="31" t="s">
        <v>183</v>
      </c>
    </row>
    <row r="5" spans="1:7">
      <c r="A5" s="222" t="s">
        <v>338</v>
      </c>
      <c r="B5" s="28" t="s">
        <v>410</v>
      </c>
      <c r="C5" s="28" t="s">
        <v>720</v>
      </c>
      <c r="E5" s="32" t="s">
        <v>185</v>
      </c>
      <c r="F5" s="32" t="s">
        <v>186</v>
      </c>
      <c r="G5" s="33" t="s">
        <v>187</v>
      </c>
    </row>
    <row r="6" spans="1:7">
      <c r="A6" s="222" t="s">
        <v>649</v>
      </c>
      <c r="B6" s="28" t="s">
        <v>191</v>
      </c>
      <c r="C6" s="28" t="s">
        <v>192</v>
      </c>
      <c r="E6" s="34" t="s">
        <v>188</v>
      </c>
      <c r="F6" s="34" t="s">
        <v>189</v>
      </c>
      <c r="G6" s="35" t="s">
        <v>190</v>
      </c>
    </row>
    <row r="7" spans="1:7">
      <c r="A7" s="223" t="s">
        <v>666</v>
      </c>
      <c r="B7" s="28" t="s">
        <v>725</v>
      </c>
      <c r="C7" s="38" t="s">
        <v>216</v>
      </c>
      <c r="E7" s="36" t="s">
        <v>193</v>
      </c>
      <c r="F7" s="36" t="s">
        <v>194</v>
      </c>
      <c r="G7" s="37" t="s">
        <v>195</v>
      </c>
    </row>
    <row r="8" spans="1:7">
      <c r="A8" s="223" t="s">
        <v>330</v>
      </c>
      <c r="B8" s="28" t="s">
        <v>725</v>
      </c>
      <c r="C8" s="28" t="s">
        <v>199</v>
      </c>
      <c r="E8" s="39" t="s">
        <v>196</v>
      </c>
      <c r="F8" s="39" t="s">
        <v>197</v>
      </c>
      <c r="G8" s="40" t="s">
        <v>198</v>
      </c>
    </row>
    <row r="9" spans="1:7">
      <c r="A9" s="223" t="s">
        <v>654</v>
      </c>
      <c r="B9" s="28" t="s">
        <v>725</v>
      </c>
      <c r="C9" s="28" t="s">
        <v>203</v>
      </c>
      <c r="E9" s="41" t="s">
        <v>200</v>
      </c>
      <c r="F9" s="41" t="s">
        <v>201</v>
      </c>
      <c r="G9" s="42" t="s">
        <v>202</v>
      </c>
    </row>
    <row r="10" spans="1:7">
      <c r="A10" s="223" t="s">
        <v>652</v>
      </c>
      <c r="B10" s="28" t="s">
        <v>725</v>
      </c>
      <c r="C10" s="28" t="s">
        <v>207</v>
      </c>
      <c r="E10" s="43" t="s">
        <v>204</v>
      </c>
      <c r="F10" s="43" t="s">
        <v>205</v>
      </c>
      <c r="G10" s="44" t="s">
        <v>206</v>
      </c>
    </row>
    <row r="11" spans="1:7">
      <c r="A11" s="223" t="s">
        <v>331</v>
      </c>
      <c r="B11" s="28" t="s">
        <v>725</v>
      </c>
      <c r="C11" s="28" t="s">
        <v>208</v>
      </c>
    </row>
    <row r="12" spans="1:7">
      <c r="A12" s="223" t="s">
        <v>332</v>
      </c>
      <c r="B12" s="28" t="s">
        <v>725</v>
      </c>
      <c r="C12" s="28" t="s">
        <v>209</v>
      </c>
    </row>
    <row r="13" spans="1:7">
      <c r="A13" s="223" t="s">
        <v>648</v>
      </c>
      <c r="B13" s="28" t="s">
        <v>725</v>
      </c>
      <c r="C13" s="28" t="s">
        <v>210</v>
      </c>
    </row>
    <row r="14" spans="1:7">
      <c r="A14" s="223" t="s">
        <v>651</v>
      </c>
      <c r="B14" s="28" t="s">
        <v>725</v>
      </c>
      <c r="C14" s="28" t="s">
        <v>211</v>
      </c>
    </row>
    <row r="15" spans="1:7">
      <c r="A15" s="223" t="s">
        <v>653</v>
      </c>
      <c r="B15" s="28" t="s">
        <v>725</v>
      </c>
      <c r="C15" s="28" t="s">
        <v>722</v>
      </c>
    </row>
    <row r="16" spans="1:7">
      <c r="A16" s="223" t="s">
        <v>650</v>
      </c>
      <c r="B16" s="28" t="s">
        <v>725</v>
      </c>
      <c r="C16" s="28" t="s">
        <v>723</v>
      </c>
    </row>
    <row r="17" spans="1:23">
      <c r="A17" s="224" t="s">
        <v>665</v>
      </c>
      <c r="B17" s="28" t="s">
        <v>725</v>
      </c>
      <c r="C17" s="28" t="s">
        <v>214</v>
      </c>
    </row>
    <row r="18" spans="1:23">
      <c r="A18" s="222" t="s">
        <v>657</v>
      </c>
      <c r="B18" s="45" t="s">
        <v>212</v>
      </c>
      <c r="C18" s="45" t="s">
        <v>213</v>
      </c>
    </row>
    <row r="19" spans="1:23">
      <c r="A19" s="222" t="s">
        <v>662</v>
      </c>
      <c r="B19" s="45" t="s">
        <v>724</v>
      </c>
      <c r="C19" s="28" t="s">
        <v>214</v>
      </c>
    </row>
    <row r="20" spans="1:23">
      <c r="A20" s="222" t="s">
        <v>658</v>
      </c>
      <c r="B20" s="28" t="s">
        <v>719</v>
      </c>
      <c r="C20" s="28" t="s">
        <v>721</v>
      </c>
    </row>
    <row r="21" spans="1:23">
      <c r="A21" s="222" t="s">
        <v>660</v>
      </c>
      <c r="B21" s="28" t="s">
        <v>719</v>
      </c>
      <c r="C21" s="28" t="s">
        <v>184</v>
      </c>
    </row>
    <row r="22" spans="1:23">
      <c r="A22" s="222" t="s">
        <v>659</v>
      </c>
      <c r="B22" s="28" t="s">
        <v>719</v>
      </c>
      <c r="C22" s="28" t="s">
        <v>214</v>
      </c>
    </row>
    <row r="26" spans="1:23">
      <c r="A26" s="14"/>
      <c r="B26" s="14"/>
      <c r="C26" s="14"/>
      <c r="E26" s="15"/>
      <c r="F26" s="15"/>
      <c r="G26" s="15"/>
    </row>
    <row r="27" spans="1:23">
      <c r="A27" s="14"/>
      <c r="B27" s="14"/>
      <c r="C27" s="14"/>
      <c r="D27" s="15"/>
      <c r="E27" s="15"/>
      <c r="F27" s="15"/>
      <c r="G27" s="15"/>
      <c r="H27" s="15"/>
      <c r="I27" s="15"/>
      <c r="J27" s="16"/>
      <c r="K27" s="17"/>
      <c r="L27" s="14"/>
      <c r="M27" s="14"/>
      <c r="N27" s="14"/>
      <c r="O27" s="18"/>
      <c r="P27" s="14"/>
      <c r="Q27" s="18"/>
      <c r="R27" s="20"/>
      <c r="S27" s="21"/>
      <c r="T27" s="16"/>
      <c r="U27" s="16"/>
      <c r="V27" s="16"/>
      <c r="W27" s="16"/>
    </row>
    <row r="28" spans="1:23">
      <c r="A28" s="14"/>
      <c r="B28" s="14"/>
      <c r="C28" s="14"/>
      <c r="D28" s="15"/>
      <c r="E28" s="15"/>
      <c r="F28" s="15"/>
      <c r="G28" s="15"/>
      <c r="H28" s="15"/>
      <c r="I28" s="15"/>
      <c r="J28" s="16"/>
      <c r="K28" s="17"/>
      <c r="L28" s="14"/>
      <c r="M28" s="14"/>
      <c r="N28" s="14"/>
      <c r="O28" s="18"/>
      <c r="P28" s="14"/>
      <c r="Q28" s="18"/>
      <c r="R28" s="20"/>
      <c r="S28" s="21"/>
      <c r="T28" s="16"/>
      <c r="U28" s="16"/>
      <c r="V28" s="16"/>
      <c r="W28" s="16"/>
    </row>
    <row r="29" spans="1:23">
      <c r="A29" s="14"/>
      <c r="B29" s="14"/>
      <c r="C29" s="14"/>
      <c r="D29" s="15"/>
      <c r="E29" s="15"/>
      <c r="F29" s="15"/>
      <c r="G29" s="15"/>
      <c r="H29" s="15"/>
      <c r="I29" s="15"/>
      <c r="J29" s="16"/>
      <c r="K29" s="17"/>
      <c r="L29" s="14"/>
      <c r="M29" s="14"/>
      <c r="N29" s="14"/>
      <c r="O29" s="18"/>
      <c r="P29" s="14"/>
      <c r="Q29" s="18"/>
      <c r="R29" s="20"/>
      <c r="S29" s="21"/>
      <c r="T29" s="16"/>
      <c r="U29" s="16"/>
      <c r="V29" s="16"/>
      <c r="W29" s="16"/>
    </row>
    <row r="30" spans="1:23">
      <c r="A30" s="14"/>
      <c r="B30" s="14"/>
      <c r="C30" s="14"/>
      <c r="D30" s="15"/>
      <c r="E30" s="15"/>
      <c r="F30" s="15"/>
      <c r="G30" s="15"/>
      <c r="H30" s="15"/>
      <c r="I30" s="15"/>
      <c r="J30" s="16"/>
      <c r="K30" s="17"/>
      <c r="L30" s="14"/>
      <c r="M30" s="14"/>
      <c r="N30" s="14"/>
      <c r="O30" s="18"/>
      <c r="P30" s="14"/>
      <c r="Q30" s="18"/>
      <c r="R30" s="20"/>
      <c r="S30" s="21"/>
      <c r="T30" s="16"/>
      <c r="U30" s="16"/>
      <c r="V30" s="16"/>
      <c r="W30" s="16"/>
    </row>
    <row r="31" spans="1:23">
      <c r="A31" s="14"/>
      <c r="B31" s="14"/>
      <c r="C31" s="14"/>
      <c r="D31" s="15"/>
      <c r="E31" s="15"/>
      <c r="F31" s="15"/>
      <c r="G31" s="15"/>
      <c r="H31" s="15"/>
      <c r="I31" s="15"/>
      <c r="J31" s="16"/>
      <c r="K31" s="17"/>
      <c r="L31" s="14"/>
      <c r="M31" s="14"/>
      <c r="N31" s="14"/>
      <c r="O31" s="18"/>
      <c r="P31" s="14"/>
      <c r="Q31" s="18"/>
      <c r="R31" s="20"/>
      <c r="S31" s="21"/>
      <c r="T31" s="16"/>
      <c r="U31" s="16"/>
      <c r="V31" s="16"/>
      <c r="W31" s="16"/>
    </row>
    <row r="32" spans="1:23">
      <c r="A32" s="14"/>
      <c r="B32" s="14"/>
      <c r="C32" s="14"/>
      <c r="D32" s="15"/>
      <c r="E32" s="15"/>
      <c r="F32" s="15"/>
      <c r="G32" s="15"/>
      <c r="H32" s="15"/>
      <c r="I32" s="15"/>
      <c r="J32" s="16"/>
      <c r="K32" s="17"/>
      <c r="L32" s="14"/>
      <c r="M32" s="14"/>
      <c r="N32" s="14"/>
      <c r="O32" s="18"/>
      <c r="P32" s="14"/>
      <c r="Q32" s="18"/>
      <c r="R32" s="20"/>
      <c r="S32" s="21"/>
      <c r="T32" s="16"/>
      <c r="U32" s="16"/>
      <c r="V32" s="16"/>
      <c r="W32" s="16"/>
    </row>
    <row r="33" spans="1:23">
      <c r="A33" s="14"/>
      <c r="B33" s="14"/>
      <c r="C33" s="14"/>
      <c r="D33" s="15"/>
      <c r="E33" s="15"/>
      <c r="F33" s="15"/>
      <c r="G33" s="15"/>
      <c r="H33" s="15"/>
      <c r="I33" s="15"/>
      <c r="J33" s="16"/>
      <c r="K33" s="17"/>
      <c r="L33" s="14"/>
      <c r="M33" s="14"/>
      <c r="N33" s="14"/>
      <c r="O33" s="18"/>
      <c r="P33" s="14"/>
      <c r="Q33" s="18"/>
      <c r="R33" s="20"/>
      <c r="S33" s="21"/>
      <c r="T33" s="16"/>
      <c r="U33" s="16"/>
      <c r="V33" s="16"/>
      <c r="W33" s="16"/>
    </row>
    <row r="34" spans="1:23">
      <c r="A34" s="14"/>
      <c r="B34" s="14"/>
      <c r="C34" s="14"/>
      <c r="D34" s="15"/>
      <c r="E34" s="15"/>
      <c r="F34" s="15"/>
      <c r="G34" s="15"/>
      <c r="H34" s="15"/>
      <c r="I34" s="15"/>
      <c r="J34" s="16"/>
      <c r="K34" s="17"/>
      <c r="L34" s="14"/>
      <c r="M34" s="14"/>
      <c r="N34" s="14"/>
      <c r="O34" s="18"/>
      <c r="P34" s="14"/>
      <c r="Q34" s="18"/>
      <c r="R34" s="20"/>
      <c r="S34" s="21"/>
      <c r="T34" s="16"/>
      <c r="U34" s="16"/>
      <c r="V34" s="16"/>
      <c r="W34" s="16"/>
    </row>
    <row r="35" spans="1:23">
      <c r="A35" s="14"/>
      <c r="B35" s="14"/>
      <c r="C35" s="14"/>
      <c r="D35" s="15"/>
      <c r="E35" s="15"/>
      <c r="F35" s="15"/>
      <c r="G35" s="15"/>
      <c r="H35" s="15"/>
      <c r="I35" s="15"/>
      <c r="J35" s="16"/>
      <c r="K35" s="17"/>
      <c r="L35" s="14"/>
      <c r="M35" s="14"/>
      <c r="N35" s="14"/>
      <c r="O35" s="18"/>
      <c r="P35" s="14"/>
      <c r="Q35" s="18"/>
      <c r="R35" s="20"/>
      <c r="S35" s="21"/>
      <c r="T35" s="16"/>
      <c r="U35" s="16"/>
      <c r="V35" s="16"/>
      <c r="W35" s="16"/>
    </row>
    <row r="36" spans="1:23">
      <c r="A36" s="14"/>
      <c r="B36" s="14"/>
      <c r="C36" s="14"/>
      <c r="D36" s="15"/>
      <c r="E36" s="15"/>
      <c r="F36" s="15"/>
      <c r="G36" s="15"/>
      <c r="H36" s="15"/>
      <c r="I36" s="15"/>
      <c r="J36" s="16"/>
      <c r="K36" s="17"/>
      <c r="L36" s="14"/>
      <c r="M36" s="14"/>
      <c r="N36" s="14"/>
      <c r="O36" s="18"/>
      <c r="P36" s="14"/>
      <c r="Q36" s="18"/>
      <c r="R36" s="20"/>
      <c r="S36" s="21"/>
      <c r="T36" s="16"/>
      <c r="U36" s="16"/>
      <c r="V36" s="16"/>
      <c r="W36" s="16"/>
    </row>
    <row r="37" spans="1:23">
      <c r="A37" s="14"/>
      <c r="B37" s="14"/>
      <c r="C37" s="14"/>
      <c r="D37" s="15"/>
      <c r="E37" s="15"/>
      <c r="F37" s="15"/>
      <c r="G37" s="15"/>
      <c r="H37" s="15"/>
      <c r="I37" s="15"/>
      <c r="J37" s="16"/>
      <c r="K37" s="17"/>
      <c r="L37" s="14"/>
      <c r="M37" s="14"/>
      <c r="N37" s="14"/>
      <c r="O37" s="18"/>
      <c r="P37" s="14"/>
      <c r="Q37" s="18"/>
      <c r="R37" s="20"/>
      <c r="S37" s="21"/>
      <c r="T37" s="16"/>
      <c r="U37" s="16"/>
      <c r="V37" s="16"/>
      <c r="W37" s="16"/>
    </row>
    <row r="38" spans="1:23">
      <c r="A38" s="14"/>
      <c r="B38" s="14"/>
      <c r="C38" s="14"/>
      <c r="D38" s="15"/>
      <c r="E38" s="15"/>
      <c r="F38" s="15"/>
      <c r="G38" s="15"/>
      <c r="H38" s="15"/>
      <c r="I38" s="15"/>
      <c r="J38" s="16"/>
      <c r="K38" s="17"/>
      <c r="L38" s="14"/>
      <c r="M38" s="14"/>
      <c r="N38" s="14"/>
      <c r="O38" s="18"/>
      <c r="P38" s="14"/>
      <c r="Q38" s="18"/>
      <c r="R38" s="20"/>
      <c r="S38" s="21"/>
      <c r="T38" s="16"/>
      <c r="U38" s="16"/>
      <c r="V38" s="16"/>
      <c r="W38" s="16"/>
    </row>
    <row r="39" spans="1:23">
      <c r="A39" s="14"/>
      <c r="B39" s="14"/>
      <c r="C39" s="14"/>
      <c r="D39" s="15"/>
      <c r="E39" s="15"/>
      <c r="F39" s="15"/>
      <c r="G39" s="15"/>
      <c r="H39" s="15"/>
      <c r="I39" s="15"/>
      <c r="J39" s="16"/>
      <c r="K39" s="17"/>
      <c r="L39" s="14"/>
      <c r="M39" s="14"/>
      <c r="N39" s="14"/>
      <c r="O39" s="18"/>
      <c r="P39" s="14"/>
      <c r="Q39" s="18"/>
      <c r="R39" s="20"/>
      <c r="S39" s="21"/>
      <c r="T39" s="16"/>
      <c r="U39" s="16"/>
      <c r="V39" s="16"/>
      <c r="W39" s="16"/>
    </row>
    <row r="40" spans="1:23">
      <c r="A40" s="14"/>
      <c r="B40" s="14"/>
      <c r="C40" s="14"/>
      <c r="D40" s="15"/>
      <c r="E40" s="15"/>
      <c r="F40" s="15"/>
      <c r="G40" s="15"/>
      <c r="H40" s="15"/>
      <c r="I40" s="15"/>
      <c r="J40" s="16"/>
      <c r="K40" s="17"/>
      <c r="L40" s="14"/>
      <c r="M40" s="14"/>
      <c r="N40" s="14"/>
      <c r="O40" s="18"/>
      <c r="P40" s="14"/>
      <c r="Q40" s="18"/>
      <c r="R40" s="20"/>
      <c r="S40" s="21"/>
      <c r="T40" s="16"/>
      <c r="U40" s="16"/>
      <c r="V40" s="16"/>
      <c r="W40" s="16"/>
    </row>
    <row r="41" spans="1:23">
      <c r="A41" s="14"/>
      <c r="B41" s="14"/>
      <c r="C41" s="14"/>
      <c r="D41" s="15"/>
      <c r="E41" s="15"/>
      <c r="F41" s="15"/>
      <c r="G41" s="15"/>
      <c r="H41" s="15"/>
      <c r="I41" s="15"/>
      <c r="J41" s="16"/>
      <c r="K41" s="17"/>
      <c r="L41" s="14"/>
      <c r="M41" s="14"/>
      <c r="N41" s="14"/>
      <c r="O41" s="18"/>
      <c r="P41" s="14"/>
      <c r="Q41" s="18"/>
      <c r="R41" s="20"/>
      <c r="S41" s="21"/>
      <c r="T41" s="16"/>
      <c r="U41" s="16"/>
      <c r="V41" s="16"/>
      <c r="W41" s="16"/>
    </row>
    <row r="42" spans="1:23">
      <c r="A42" s="14"/>
      <c r="B42" s="14"/>
      <c r="C42" s="14"/>
      <c r="D42" s="15"/>
      <c r="E42" s="15"/>
      <c r="F42" s="15"/>
      <c r="G42" s="15"/>
      <c r="H42" s="15"/>
      <c r="I42" s="15"/>
      <c r="J42" s="16"/>
      <c r="K42" s="17"/>
      <c r="L42" s="14"/>
      <c r="M42" s="14"/>
      <c r="N42" s="14"/>
      <c r="O42" s="18"/>
      <c r="P42" s="14"/>
      <c r="Q42" s="18"/>
      <c r="R42" s="20"/>
      <c r="S42" s="21"/>
      <c r="T42" s="16"/>
      <c r="U42" s="16"/>
      <c r="V42" s="16"/>
      <c r="W42" s="16"/>
    </row>
    <row r="43" spans="1:23">
      <c r="A43" s="14"/>
      <c r="B43" s="14"/>
      <c r="C43" s="14"/>
      <c r="D43" s="15"/>
      <c r="E43" s="15"/>
      <c r="F43" s="15"/>
      <c r="G43" s="15"/>
      <c r="H43" s="15"/>
      <c r="I43" s="15"/>
      <c r="J43" s="16"/>
      <c r="K43" s="17"/>
      <c r="L43" s="14"/>
      <c r="M43" s="14"/>
      <c r="N43" s="14"/>
      <c r="O43" s="18"/>
      <c r="P43" s="14"/>
      <c r="Q43" s="18"/>
      <c r="R43" s="20"/>
      <c r="S43" s="21"/>
      <c r="T43" s="16"/>
      <c r="U43" s="16"/>
      <c r="V43" s="16"/>
      <c r="W43" s="16"/>
    </row>
    <row r="44" spans="1:23">
      <c r="A44" s="14"/>
      <c r="B44" s="14"/>
      <c r="C44" s="14"/>
      <c r="D44" s="15"/>
      <c r="E44" s="15"/>
      <c r="F44" s="15"/>
      <c r="G44" s="15"/>
      <c r="H44" s="15"/>
      <c r="I44" s="15"/>
      <c r="J44" s="16"/>
      <c r="K44" s="17"/>
      <c r="L44" s="14"/>
      <c r="M44" s="14"/>
      <c r="N44" s="14"/>
      <c r="O44" s="18"/>
      <c r="P44" s="14"/>
      <c r="Q44" s="18"/>
      <c r="R44" s="20"/>
      <c r="S44" s="21"/>
      <c r="T44" s="16"/>
      <c r="U44" s="16"/>
      <c r="V44" s="16"/>
      <c r="W44" s="16"/>
    </row>
    <row r="45" spans="1:23">
      <c r="A45" s="14"/>
      <c r="B45" s="14"/>
      <c r="C45" s="14"/>
      <c r="D45" s="15"/>
      <c r="E45" s="15"/>
      <c r="F45" s="15"/>
      <c r="G45" s="15"/>
      <c r="H45" s="15"/>
      <c r="I45" s="15"/>
      <c r="J45" s="16"/>
      <c r="K45" s="17"/>
      <c r="L45" s="14"/>
      <c r="M45" s="14"/>
      <c r="N45" s="14"/>
      <c r="O45" s="18"/>
      <c r="P45" s="14"/>
      <c r="Q45" s="18"/>
      <c r="R45" s="20"/>
      <c r="S45" s="21"/>
      <c r="T45" s="16"/>
      <c r="U45" s="16"/>
      <c r="V45" s="16"/>
      <c r="W45" s="16"/>
    </row>
    <row r="46" spans="1:23">
      <c r="A46" s="14"/>
      <c r="B46" s="14"/>
      <c r="C46" s="14"/>
      <c r="D46" s="15"/>
      <c r="E46" s="15"/>
      <c r="F46" s="15"/>
      <c r="G46" s="15"/>
      <c r="H46" s="15"/>
      <c r="I46" s="15"/>
      <c r="J46" s="16"/>
      <c r="K46" s="17"/>
      <c r="L46" s="14"/>
      <c r="M46" s="14"/>
      <c r="N46" s="14"/>
      <c r="O46" s="18"/>
      <c r="P46" s="14"/>
      <c r="Q46" s="18"/>
      <c r="R46" s="20"/>
      <c r="S46" s="21"/>
      <c r="T46" s="16"/>
      <c r="U46" s="16"/>
      <c r="V46" s="16"/>
      <c r="W46" s="16"/>
    </row>
    <row r="47" spans="1:23">
      <c r="A47" s="14"/>
      <c r="B47" s="14"/>
      <c r="C47" s="14"/>
      <c r="D47" s="15"/>
      <c r="E47" s="15"/>
      <c r="F47" s="15"/>
      <c r="G47" s="15"/>
      <c r="H47" s="15"/>
      <c r="I47" s="15"/>
      <c r="J47" s="16"/>
      <c r="K47" s="17"/>
      <c r="L47" s="14"/>
      <c r="M47" s="14"/>
      <c r="N47" s="14"/>
      <c r="O47" s="18"/>
      <c r="P47" s="14"/>
      <c r="Q47" s="18"/>
      <c r="R47" s="20"/>
      <c r="S47" s="21"/>
      <c r="T47" s="16"/>
      <c r="U47" s="16"/>
      <c r="V47" s="16"/>
      <c r="W47" s="16"/>
    </row>
    <row r="48" spans="1:23">
      <c r="A48" s="14"/>
      <c r="B48" s="14"/>
      <c r="C48" s="14"/>
      <c r="D48" s="15"/>
      <c r="E48" s="15"/>
      <c r="F48" s="15"/>
      <c r="G48" s="15"/>
      <c r="H48" s="15"/>
      <c r="I48" s="15"/>
      <c r="J48" s="16"/>
      <c r="K48" s="17"/>
      <c r="L48" s="14"/>
      <c r="M48" s="14"/>
      <c r="N48" s="14"/>
      <c r="O48" s="18"/>
      <c r="P48" s="14"/>
      <c r="Q48" s="18"/>
      <c r="R48" s="20"/>
      <c r="S48" s="21"/>
      <c r="T48" s="16"/>
      <c r="U48" s="16"/>
      <c r="V48" s="16"/>
      <c r="W48" s="16"/>
    </row>
    <row r="49" spans="1:23">
      <c r="A49" s="14"/>
      <c r="B49" s="14"/>
      <c r="C49" s="14"/>
      <c r="D49" s="15"/>
      <c r="E49" s="15"/>
      <c r="F49" s="15"/>
      <c r="G49" s="15"/>
      <c r="H49" s="15"/>
      <c r="I49" s="15"/>
      <c r="J49" s="16"/>
      <c r="K49" s="17"/>
      <c r="L49" s="14"/>
      <c r="M49" s="14"/>
      <c r="N49" s="14"/>
      <c r="O49" s="18"/>
      <c r="P49" s="14"/>
      <c r="Q49" s="18"/>
      <c r="R49" s="20"/>
      <c r="S49" s="21"/>
      <c r="T49" s="16"/>
      <c r="U49" s="16"/>
      <c r="V49" s="16"/>
      <c r="W49" s="16"/>
    </row>
    <row r="50" spans="1:23">
      <c r="A50" s="14"/>
      <c r="B50" s="14"/>
      <c r="C50" s="14"/>
      <c r="D50" s="15"/>
      <c r="E50" s="15"/>
      <c r="F50" s="15"/>
      <c r="G50" s="15"/>
      <c r="H50" s="15"/>
      <c r="I50" s="15"/>
      <c r="J50" s="16"/>
      <c r="K50" s="17"/>
      <c r="L50" s="14"/>
      <c r="M50" s="14"/>
      <c r="N50" s="14"/>
      <c r="O50" s="18"/>
      <c r="P50" s="14"/>
      <c r="Q50" s="18"/>
      <c r="R50" s="20"/>
      <c r="S50" s="21"/>
      <c r="T50" s="16"/>
      <c r="U50" s="16"/>
      <c r="V50" s="16"/>
      <c r="W50" s="16"/>
    </row>
    <row r="51" spans="1:23">
      <c r="A51" s="14"/>
      <c r="B51" s="14"/>
      <c r="C51" s="14"/>
      <c r="D51" s="15"/>
      <c r="E51" s="15"/>
      <c r="F51" s="15"/>
      <c r="G51" s="15"/>
      <c r="H51" s="15"/>
      <c r="I51" s="15"/>
      <c r="J51" s="16"/>
      <c r="K51" s="17"/>
      <c r="L51" s="14"/>
      <c r="M51" s="14"/>
      <c r="N51" s="14"/>
      <c r="O51" s="18"/>
      <c r="P51" s="14"/>
      <c r="Q51" s="18"/>
      <c r="R51" s="20"/>
      <c r="S51" s="21"/>
      <c r="T51" s="16"/>
      <c r="U51" s="16"/>
      <c r="V51" s="16"/>
      <c r="W51" s="16"/>
    </row>
    <row r="52" spans="1:23">
      <c r="A52" s="14"/>
      <c r="B52" s="14"/>
      <c r="C52" s="14"/>
      <c r="D52" s="15"/>
      <c r="E52" s="15"/>
      <c r="F52" s="15"/>
      <c r="G52" s="15"/>
      <c r="H52" s="15"/>
      <c r="I52" s="15"/>
      <c r="J52" s="16"/>
      <c r="K52" s="17"/>
      <c r="L52" s="14"/>
      <c r="M52" s="14"/>
      <c r="N52" s="14"/>
      <c r="O52" s="18"/>
      <c r="P52" s="14"/>
      <c r="Q52" s="18"/>
      <c r="R52" s="20"/>
      <c r="S52" s="21"/>
      <c r="T52" s="16"/>
      <c r="U52" s="16"/>
      <c r="V52" s="16"/>
      <c r="W52" s="16"/>
    </row>
    <row r="53" spans="1:23">
      <c r="A53" s="14"/>
      <c r="B53" s="14"/>
      <c r="C53" s="14"/>
      <c r="D53" s="15"/>
      <c r="E53" s="15"/>
      <c r="F53" s="15"/>
      <c r="G53" s="15"/>
      <c r="H53" s="15"/>
      <c r="I53" s="15"/>
      <c r="J53" s="16"/>
      <c r="K53" s="17"/>
      <c r="L53" s="14"/>
      <c r="M53" s="14"/>
      <c r="N53" s="14"/>
      <c r="O53" s="18"/>
      <c r="P53" s="14"/>
      <c r="Q53" s="18"/>
      <c r="R53" s="20"/>
      <c r="S53" s="21"/>
      <c r="T53" s="16"/>
      <c r="U53" s="16"/>
      <c r="V53" s="16"/>
      <c r="W53" s="16"/>
    </row>
    <row r="54" spans="1:23">
      <c r="A54" s="14"/>
      <c r="B54" s="14"/>
      <c r="C54" s="14"/>
      <c r="D54" s="15"/>
      <c r="E54" s="15"/>
      <c r="F54" s="15"/>
      <c r="G54" s="15"/>
      <c r="H54" s="15"/>
      <c r="I54" s="15"/>
      <c r="J54" s="16"/>
      <c r="K54" s="17"/>
      <c r="L54" s="14"/>
      <c r="M54" s="14"/>
      <c r="N54" s="14"/>
      <c r="O54" s="18"/>
      <c r="P54" s="14"/>
      <c r="Q54" s="18"/>
      <c r="R54" s="20"/>
      <c r="S54" s="21"/>
      <c r="T54" s="16"/>
      <c r="U54" s="16"/>
      <c r="V54" s="16"/>
      <c r="W54" s="16"/>
    </row>
    <row r="55" spans="1:23">
      <c r="A55" s="14"/>
      <c r="B55" s="14"/>
      <c r="C55" s="14"/>
      <c r="D55" s="15"/>
      <c r="E55" s="15"/>
      <c r="F55" s="15"/>
      <c r="G55" s="15"/>
      <c r="H55" s="15"/>
      <c r="I55" s="15"/>
      <c r="J55" s="16"/>
      <c r="K55" s="17"/>
      <c r="L55" s="14"/>
      <c r="M55" s="14"/>
      <c r="N55" s="14"/>
      <c r="O55" s="18"/>
      <c r="P55" s="14"/>
      <c r="Q55" s="18"/>
      <c r="R55" s="20"/>
      <c r="S55" s="21"/>
      <c r="T55" s="16"/>
      <c r="U55" s="16"/>
      <c r="V55" s="16"/>
      <c r="W55" s="16"/>
    </row>
    <row r="56" spans="1:23">
      <c r="A56" s="14"/>
      <c r="B56" s="14"/>
      <c r="C56" s="14"/>
      <c r="D56" s="15"/>
      <c r="E56" s="15"/>
      <c r="F56" s="15"/>
      <c r="G56" s="15"/>
      <c r="H56" s="15"/>
      <c r="I56" s="15"/>
      <c r="J56" s="16"/>
      <c r="K56" s="17"/>
      <c r="L56" s="14"/>
      <c r="M56" s="14"/>
      <c r="N56" s="14"/>
      <c r="O56" s="18"/>
      <c r="P56" s="14"/>
      <c r="Q56" s="18"/>
      <c r="R56" s="20"/>
      <c r="S56" s="21"/>
      <c r="T56" s="16"/>
      <c r="U56" s="16"/>
      <c r="V56" s="16"/>
      <c r="W56" s="16"/>
    </row>
    <row r="57" spans="1:23">
      <c r="A57" s="14"/>
      <c r="B57" s="14"/>
      <c r="C57" s="14"/>
      <c r="D57" s="15"/>
      <c r="E57" s="15"/>
      <c r="F57" s="15"/>
      <c r="G57" s="15"/>
      <c r="H57" s="15"/>
      <c r="I57" s="15"/>
      <c r="J57" s="16"/>
      <c r="K57" s="17"/>
      <c r="L57" s="14"/>
      <c r="M57" s="14"/>
      <c r="N57" s="14"/>
      <c r="O57" s="18"/>
      <c r="P57" s="14"/>
      <c r="Q57" s="18"/>
      <c r="R57" s="20"/>
      <c r="S57" s="21"/>
      <c r="T57" s="16"/>
      <c r="U57" s="16"/>
      <c r="V57" s="16"/>
      <c r="W57" s="16"/>
    </row>
    <row r="58" spans="1:23">
      <c r="A58" s="14"/>
      <c r="B58" s="14"/>
      <c r="C58" s="14"/>
      <c r="D58" s="15"/>
      <c r="E58" s="15"/>
      <c r="F58" s="15"/>
      <c r="G58" s="15"/>
      <c r="H58" s="15"/>
      <c r="I58" s="15"/>
      <c r="J58" s="16"/>
      <c r="K58" s="17"/>
      <c r="L58" s="14"/>
      <c r="M58" s="14"/>
      <c r="N58" s="14"/>
      <c r="O58" s="18"/>
      <c r="P58" s="14"/>
      <c r="Q58" s="18"/>
      <c r="R58" s="20"/>
      <c r="S58" s="21"/>
      <c r="T58" s="16"/>
      <c r="U58" s="16"/>
      <c r="V58" s="16"/>
      <c r="W58" s="16"/>
    </row>
    <row r="59" spans="1:23">
      <c r="A59" s="14"/>
      <c r="B59" s="14"/>
      <c r="C59" s="14"/>
      <c r="D59" s="15"/>
      <c r="E59" s="15"/>
      <c r="F59" s="15"/>
      <c r="G59" s="15"/>
      <c r="H59" s="15"/>
      <c r="I59" s="15"/>
      <c r="J59" s="16"/>
      <c r="K59" s="17"/>
      <c r="L59" s="14"/>
      <c r="M59" s="14"/>
      <c r="N59" s="14"/>
      <c r="O59" s="18"/>
      <c r="P59" s="14"/>
      <c r="Q59" s="18"/>
      <c r="R59" s="20"/>
      <c r="S59" s="21"/>
      <c r="T59" s="16"/>
      <c r="U59" s="16"/>
      <c r="V59" s="16"/>
      <c r="W59" s="16"/>
    </row>
    <row r="60" spans="1:23">
      <c r="A60" s="14"/>
      <c r="B60" s="14"/>
      <c r="C60" s="14"/>
      <c r="D60" s="15"/>
      <c r="E60" s="15"/>
      <c r="F60" s="15"/>
      <c r="G60" s="15"/>
      <c r="H60" s="15"/>
      <c r="I60" s="15"/>
      <c r="J60" s="16"/>
      <c r="K60" s="17"/>
      <c r="L60" s="14"/>
      <c r="M60" s="14"/>
      <c r="N60" s="14"/>
      <c r="O60" s="18"/>
      <c r="P60" s="14"/>
      <c r="Q60" s="18"/>
      <c r="R60" s="20"/>
      <c r="S60" s="21"/>
      <c r="T60" s="16"/>
      <c r="U60" s="16"/>
      <c r="V60" s="16"/>
      <c r="W60" s="16"/>
    </row>
    <row r="61" spans="1:23">
      <c r="A61" s="14"/>
      <c r="B61" s="14"/>
      <c r="C61" s="14"/>
      <c r="D61" s="15"/>
      <c r="E61" s="15"/>
      <c r="F61" s="15"/>
      <c r="G61" s="15"/>
      <c r="H61" s="15"/>
      <c r="I61" s="15"/>
      <c r="J61" s="16"/>
      <c r="K61" s="17"/>
      <c r="L61" s="14"/>
      <c r="M61" s="14"/>
      <c r="N61" s="14"/>
      <c r="O61" s="18"/>
      <c r="P61" s="14"/>
      <c r="Q61" s="18"/>
      <c r="R61" s="20"/>
      <c r="S61" s="21"/>
      <c r="T61" s="16"/>
      <c r="U61" s="16"/>
      <c r="V61" s="16"/>
      <c r="W61" s="16"/>
    </row>
    <row r="62" spans="1:23">
      <c r="A62" s="14"/>
      <c r="B62" s="14"/>
      <c r="C62" s="14"/>
      <c r="D62" s="15"/>
      <c r="E62" s="15"/>
      <c r="F62" s="15"/>
      <c r="G62" s="15"/>
      <c r="H62" s="15"/>
      <c r="I62" s="15"/>
      <c r="J62" s="16"/>
      <c r="K62" s="17"/>
      <c r="L62" s="14"/>
      <c r="M62" s="14"/>
      <c r="N62" s="14"/>
      <c r="O62" s="18"/>
      <c r="P62" s="14"/>
      <c r="Q62" s="18"/>
      <c r="R62" s="20"/>
      <c r="S62" s="21"/>
      <c r="T62" s="16"/>
      <c r="U62" s="16"/>
      <c r="V62" s="16"/>
      <c r="W62" s="16"/>
    </row>
    <row r="63" spans="1:23">
      <c r="A63" s="14"/>
      <c r="B63" s="14"/>
      <c r="C63" s="14"/>
      <c r="D63" s="15"/>
      <c r="E63" s="15"/>
      <c r="F63" s="15"/>
      <c r="G63" s="15"/>
      <c r="H63" s="15"/>
      <c r="I63" s="15"/>
      <c r="J63" s="16"/>
      <c r="K63" s="17"/>
      <c r="L63" s="14"/>
      <c r="M63" s="14"/>
      <c r="N63" s="14"/>
      <c r="O63" s="18"/>
      <c r="P63" s="14"/>
      <c r="Q63" s="18"/>
      <c r="R63" s="20"/>
      <c r="S63" s="21"/>
      <c r="T63" s="16"/>
      <c r="U63" s="16"/>
      <c r="V63" s="16"/>
      <c r="W63" s="16"/>
    </row>
    <row r="64" spans="1:23">
      <c r="A64" s="14"/>
      <c r="B64" s="14"/>
      <c r="C64" s="14"/>
      <c r="D64" s="15"/>
      <c r="E64" s="15"/>
      <c r="F64" s="15"/>
      <c r="G64" s="15"/>
      <c r="H64" s="15"/>
      <c r="I64" s="15"/>
      <c r="J64" s="16"/>
      <c r="K64" s="17"/>
      <c r="L64" s="14"/>
      <c r="M64" s="14"/>
      <c r="N64" s="14"/>
      <c r="O64" s="18"/>
      <c r="P64" s="14"/>
      <c r="Q64" s="18"/>
      <c r="R64" s="20"/>
      <c r="S64" s="21"/>
      <c r="T64" s="16"/>
      <c r="U64" s="16"/>
      <c r="V64" s="16"/>
      <c r="W64" s="16"/>
    </row>
    <row r="65" spans="1:23">
      <c r="A65" s="14"/>
      <c r="B65" s="14"/>
      <c r="C65" s="14"/>
      <c r="D65" s="15"/>
      <c r="E65" s="15"/>
      <c r="F65" s="15"/>
      <c r="G65" s="15"/>
      <c r="H65" s="15"/>
      <c r="I65" s="15"/>
      <c r="J65" s="16"/>
      <c r="K65" s="17"/>
      <c r="L65" s="14"/>
      <c r="M65" s="14"/>
      <c r="N65" s="14"/>
      <c r="O65" s="18"/>
      <c r="P65" s="14"/>
      <c r="Q65" s="18"/>
      <c r="R65" s="20"/>
      <c r="S65" s="21"/>
      <c r="T65" s="16"/>
      <c r="U65" s="16"/>
      <c r="V65" s="16"/>
      <c r="W65" s="16"/>
    </row>
    <row r="66" spans="1:23">
      <c r="A66" s="14"/>
      <c r="B66" s="14"/>
      <c r="C66" s="14"/>
      <c r="D66" s="15"/>
      <c r="E66" s="15"/>
      <c r="F66" s="15"/>
      <c r="G66" s="15"/>
      <c r="H66" s="15"/>
      <c r="I66" s="15"/>
      <c r="J66" s="16"/>
      <c r="K66" s="17"/>
      <c r="L66" s="14"/>
      <c r="M66" s="14"/>
      <c r="N66" s="14"/>
      <c r="O66" s="18"/>
      <c r="P66" s="14"/>
      <c r="Q66" s="18"/>
      <c r="R66" s="20"/>
      <c r="S66" s="21"/>
      <c r="T66" s="16"/>
      <c r="U66" s="16"/>
      <c r="V66" s="16"/>
      <c r="W66" s="16"/>
    </row>
    <row r="67" spans="1:23">
      <c r="D67" s="15"/>
      <c r="H67" s="15"/>
      <c r="I67" s="15"/>
      <c r="J67" s="16"/>
      <c r="K67" s="17"/>
      <c r="L67" s="14"/>
      <c r="M67" s="14"/>
      <c r="N67" s="14"/>
      <c r="O67" s="18"/>
      <c r="P67" s="14"/>
      <c r="Q67" s="18"/>
      <c r="R67" s="20"/>
      <c r="S67" s="21"/>
      <c r="T67" s="16"/>
      <c r="U67" s="16"/>
      <c r="V67" s="16"/>
      <c r="W67" s="16"/>
    </row>
  </sheetData>
  <mergeCells count="1">
    <mergeCell ref="A1:G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8"/>
  <sheetViews>
    <sheetView zoomScale="80" zoomScaleNormal="80" workbookViewId="0">
      <selection activeCell="N78" sqref="N78"/>
    </sheetView>
  </sheetViews>
  <sheetFormatPr defaultRowHeight="14.25"/>
  <cols>
    <col min="1" max="1" width="16.42578125" style="227" customWidth="1"/>
    <col min="2" max="2" width="17" style="227" bestFit="1" customWidth="1"/>
    <col min="3" max="3" width="29" style="227" bestFit="1" customWidth="1"/>
    <col min="4" max="4" width="30.85546875" style="227" customWidth="1"/>
    <col min="5" max="16384" width="9.140625" style="227"/>
  </cols>
  <sheetData>
    <row r="1" spans="1:11" ht="113.25" customHeight="1" thickBot="1">
      <c r="A1" s="502" t="s">
        <v>574</v>
      </c>
      <c r="B1" s="502"/>
      <c r="C1" s="502"/>
      <c r="D1" s="503"/>
      <c r="E1" s="341" t="s">
        <v>709</v>
      </c>
      <c r="F1" s="341" t="s">
        <v>710</v>
      </c>
      <c r="G1" s="342" t="s">
        <v>711</v>
      </c>
      <c r="H1" s="341" t="s">
        <v>712</v>
      </c>
      <c r="I1" s="341" t="s">
        <v>1145</v>
      </c>
      <c r="J1" s="343" t="s">
        <v>713</v>
      </c>
      <c r="K1" s="320"/>
    </row>
    <row r="2" spans="1:11" ht="15" thickBot="1">
      <c r="A2" s="321" t="s">
        <v>451</v>
      </c>
      <c r="B2" s="322" t="s">
        <v>715</v>
      </c>
      <c r="C2" s="344" t="s">
        <v>716</v>
      </c>
      <c r="D2" s="395" t="s">
        <v>714</v>
      </c>
      <c r="E2" s="504" t="s">
        <v>452</v>
      </c>
      <c r="F2" s="505"/>
      <c r="G2" s="505"/>
      <c r="H2" s="505"/>
      <c r="I2" s="505"/>
      <c r="J2" s="506"/>
    </row>
    <row r="3" spans="1:11" ht="15" thickBot="1">
      <c r="A3" s="507" t="s">
        <v>453</v>
      </c>
      <c r="B3" s="508"/>
      <c r="C3" s="508"/>
      <c r="D3" s="508"/>
      <c r="E3" s="508"/>
      <c r="F3" s="508"/>
      <c r="G3" s="508"/>
      <c r="H3" s="508"/>
      <c r="I3" s="508"/>
      <c r="J3" s="509"/>
    </row>
    <row r="4" spans="1:11">
      <c r="A4" s="497" t="s">
        <v>454</v>
      </c>
      <c r="B4" s="500" t="s">
        <v>455</v>
      </c>
      <c r="C4" s="323" t="s">
        <v>456</v>
      </c>
      <c r="D4" s="324"/>
      <c r="E4" s="325"/>
      <c r="F4" s="325"/>
      <c r="G4" s="325" t="s">
        <v>457</v>
      </c>
      <c r="H4" s="325" t="s">
        <v>457</v>
      </c>
      <c r="I4" s="325"/>
      <c r="J4" s="325"/>
    </row>
    <row r="5" spans="1:11">
      <c r="A5" s="498"/>
      <c r="B5" s="510"/>
      <c r="C5" s="326" t="s">
        <v>458</v>
      </c>
      <c r="D5" s="327" t="s">
        <v>1125</v>
      </c>
      <c r="E5" s="228"/>
      <c r="F5" s="228"/>
      <c r="G5" s="228" t="s">
        <v>457</v>
      </c>
      <c r="H5" s="228" t="s">
        <v>457</v>
      </c>
      <c r="I5" s="228"/>
      <c r="J5" s="228" t="s">
        <v>457</v>
      </c>
    </row>
    <row r="6" spans="1:11">
      <c r="A6" s="498"/>
      <c r="B6" s="495" t="s">
        <v>459</v>
      </c>
      <c r="C6" s="326" t="s">
        <v>460</v>
      </c>
      <c r="D6" s="327" t="s">
        <v>461</v>
      </c>
      <c r="E6" s="228" t="s">
        <v>457</v>
      </c>
      <c r="F6" s="228" t="s">
        <v>457</v>
      </c>
      <c r="G6" s="228"/>
      <c r="H6" s="228" t="s">
        <v>457</v>
      </c>
      <c r="I6" s="228"/>
      <c r="J6" s="228" t="s">
        <v>457</v>
      </c>
    </row>
    <row r="7" spans="1:11">
      <c r="A7" s="498"/>
      <c r="B7" s="510"/>
      <c r="C7" s="326" t="s">
        <v>462</v>
      </c>
      <c r="D7" s="327"/>
      <c r="E7" s="228" t="s">
        <v>457</v>
      </c>
      <c r="F7" s="228"/>
      <c r="G7" s="228"/>
      <c r="H7" s="228"/>
      <c r="I7" s="228"/>
      <c r="J7" s="228"/>
    </row>
    <row r="8" spans="1:11">
      <c r="A8" s="498"/>
      <c r="B8" s="328" t="s">
        <v>463</v>
      </c>
      <c r="C8" s="326" t="s">
        <v>464</v>
      </c>
      <c r="D8" s="327" t="s">
        <v>461</v>
      </c>
      <c r="E8" s="228"/>
      <c r="F8" s="228" t="s">
        <v>457</v>
      </c>
      <c r="G8" s="228"/>
      <c r="H8" s="228"/>
      <c r="I8" s="228"/>
      <c r="J8" s="228"/>
    </row>
    <row r="9" spans="1:11">
      <c r="A9" s="498"/>
      <c r="B9" s="495" t="s">
        <v>465</v>
      </c>
      <c r="C9" s="326" t="s">
        <v>466</v>
      </c>
      <c r="D9" s="327" t="s">
        <v>1139</v>
      </c>
      <c r="E9" s="228"/>
      <c r="F9" s="228" t="s">
        <v>457</v>
      </c>
      <c r="G9" s="228"/>
      <c r="H9" s="228" t="s">
        <v>457</v>
      </c>
      <c r="I9" s="228"/>
      <c r="J9" s="228"/>
    </row>
    <row r="10" spans="1:11">
      <c r="A10" s="498"/>
      <c r="B10" s="511"/>
      <c r="C10" s="326" t="s">
        <v>467</v>
      </c>
      <c r="D10" s="327"/>
      <c r="E10" s="228"/>
      <c r="F10" s="228" t="s">
        <v>457</v>
      </c>
      <c r="G10" s="228"/>
      <c r="H10" s="228"/>
      <c r="I10" s="228"/>
      <c r="J10" s="228"/>
    </row>
    <row r="11" spans="1:11">
      <c r="A11" s="498"/>
      <c r="B11" s="510"/>
      <c r="C11" s="326" t="s">
        <v>468</v>
      </c>
      <c r="D11" s="327" t="s">
        <v>1139</v>
      </c>
      <c r="E11" s="228" t="s">
        <v>457</v>
      </c>
      <c r="F11" s="228" t="s">
        <v>457</v>
      </c>
      <c r="G11" s="228" t="s">
        <v>457</v>
      </c>
      <c r="H11" s="228" t="s">
        <v>457</v>
      </c>
      <c r="I11" s="228"/>
      <c r="J11" s="228" t="s">
        <v>457</v>
      </c>
    </row>
    <row r="12" spans="1:11">
      <c r="A12" s="498"/>
      <c r="B12" s="328" t="s">
        <v>469</v>
      </c>
      <c r="C12" s="326" t="s">
        <v>470</v>
      </c>
      <c r="D12" s="327" t="s">
        <v>471</v>
      </c>
      <c r="E12" s="228"/>
      <c r="F12" s="228"/>
      <c r="G12" s="228" t="s">
        <v>457</v>
      </c>
      <c r="H12" s="228"/>
      <c r="I12" s="228"/>
      <c r="J12" s="228"/>
    </row>
    <row r="13" spans="1:11">
      <c r="A13" s="498"/>
      <c r="B13" s="328" t="s">
        <v>472</v>
      </c>
      <c r="C13" s="326" t="s">
        <v>473</v>
      </c>
      <c r="D13" s="327" t="s">
        <v>474</v>
      </c>
      <c r="E13" s="228"/>
      <c r="F13" s="228" t="s">
        <v>457</v>
      </c>
      <c r="G13" s="228"/>
      <c r="H13" s="228"/>
      <c r="I13" s="228"/>
      <c r="J13" s="228"/>
    </row>
    <row r="14" spans="1:11">
      <c r="A14" s="498"/>
      <c r="B14" s="495" t="s">
        <v>475</v>
      </c>
      <c r="C14" s="326" t="s">
        <v>476</v>
      </c>
      <c r="D14" s="327"/>
      <c r="E14" s="228"/>
      <c r="F14" s="228" t="s">
        <v>457</v>
      </c>
      <c r="G14" s="228"/>
      <c r="H14" s="228"/>
      <c r="I14" s="228"/>
      <c r="J14" s="228"/>
    </row>
    <row r="15" spans="1:11">
      <c r="A15" s="498"/>
      <c r="B15" s="511"/>
      <c r="C15" s="326" t="s">
        <v>477</v>
      </c>
      <c r="D15" s="327" t="s">
        <v>1144</v>
      </c>
      <c r="E15" s="228" t="s">
        <v>457</v>
      </c>
      <c r="F15" s="228" t="s">
        <v>457</v>
      </c>
      <c r="G15" s="228" t="s">
        <v>457</v>
      </c>
      <c r="H15" s="228" t="s">
        <v>457</v>
      </c>
      <c r="I15" s="228"/>
      <c r="J15" s="228" t="s">
        <v>457</v>
      </c>
    </row>
    <row r="16" spans="1:11">
      <c r="A16" s="498"/>
      <c r="B16" s="511"/>
      <c r="C16" s="326" t="s">
        <v>478</v>
      </c>
      <c r="D16" s="327" t="s">
        <v>479</v>
      </c>
      <c r="E16" s="228"/>
      <c r="F16" s="228"/>
      <c r="G16" s="228" t="s">
        <v>457</v>
      </c>
      <c r="H16" s="228"/>
      <c r="I16" s="228"/>
      <c r="J16" s="228"/>
    </row>
    <row r="17" spans="1:10">
      <c r="A17" s="498"/>
      <c r="B17" s="511"/>
      <c r="C17" s="326" t="s">
        <v>480</v>
      </c>
      <c r="D17" s="327" t="s">
        <v>481</v>
      </c>
      <c r="E17" s="228" t="s">
        <v>457</v>
      </c>
      <c r="F17" s="228"/>
      <c r="G17" s="228"/>
      <c r="H17" s="228"/>
      <c r="I17" s="228"/>
      <c r="J17" s="228"/>
    </row>
    <row r="18" spans="1:10">
      <c r="A18" s="498"/>
      <c r="B18" s="511"/>
      <c r="C18" s="326" t="s">
        <v>482</v>
      </c>
      <c r="D18" s="327" t="s">
        <v>483</v>
      </c>
      <c r="E18" s="228" t="s">
        <v>457</v>
      </c>
      <c r="F18" s="228"/>
      <c r="G18" s="228"/>
      <c r="H18" s="228"/>
      <c r="I18" s="228"/>
      <c r="J18" s="228"/>
    </row>
    <row r="19" spans="1:10">
      <c r="A19" s="498"/>
      <c r="B19" s="511"/>
      <c r="C19" s="326" t="s">
        <v>1143</v>
      </c>
      <c r="D19" s="327" t="s">
        <v>512</v>
      </c>
      <c r="E19" s="228"/>
      <c r="F19" s="228"/>
      <c r="G19" s="228"/>
      <c r="H19" s="228"/>
      <c r="I19" s="228" t="s">
        <v>457</v>
      </c>
      <c r="J19" s="228"/>
    </row>
    <row r="20" spans="1:10">
      <c r="A20" s="498"/>
      <c r="B20" s="511"/>
      <c r="C20" s="326" t="s">
        <v>1142</v>
      </c>
      <c r="D20" s="327" t="s">
        <v>512</v>
      </c>
      <c r="E20" s="228"/>
      <c r="F20" s="228"/>
      <c r="G20" s="228"/>
      <c r="H20" s="228"/>
      <c r="I20" s="228" t="s">
        <v>457</v>
      </c>
      <c r="J20" s="228"/>
    </row>
    <row r="21" spans="1:10">
      <c r="A21" s="498"/>
      <c r="B21" s="511"/>
      <c r="C21" s="326" t="s">
        <v>484</v>
      </c>
      <c r="D21" s="327"/>
      <c r="E21" s="228"/>
      <c r="F21" s="228"/>
      <c r="G21" s="228"/>
      <c r="H21" s="228" t="s">
        <v>457</v>
      </c>
      <c r="I21" s="228"/>
      <c r="J21" s="228"/>
    </row>
    <row r="22" spans="1:10">
      <c r="A22" s="498"/>
      <c r="B22" s="511"/>
      <c r="C22" s="326" t="s">
        <v>485</v>
      </c>
      <c r="D22" s="327" t="s">
        <v>1141</v>
      </c>
      <c r="E22" s="228" t="s">
        <v>457</v>
      </c>
      <c r="F22" s="228"/>
      <c r="G22" s="228"/>
      <c r="H22" s="228"/>
      <c r="I22" s="228"/>
      <c r="J22" s="228"/>
    </row>
    <row r="23" spans="1:10">
      <c r="A23" s="498"/>
      <c r="B23" s="510"/>
      <c r="C23" s="326" t="s">
        <v>486</v>
      </c>
      <c r="D23" s="327"/>
      <c r="E23" s="228"/>
      <c r="F23" s="228"/>
      <c r="G23" s="228"/>
      <c r="H23" s="228"/>
      <c r="I23" s="228"/>
      <c r="J23" s="228" t="s">
        <v>457</v>
      </c>
    </row>
    <row r="24" spans="1:10">
      <c r="A24" s="498"/>
      <c r="B24" s="328" t="s">
        <v>487</v>
      </c>
      <c r="C24" s="326" t="s">
        <v>488</v>
      </c>
      <c r="D24" s="327"/>
      <c r="E24" s="228"/>
      <c r="F24" s="228"/>
      <c r="G24" s="228"/>
      <c r="H24" s="228"/>
      <c r="I24" s="228"/>
      <c r="J24" s="228" t="s">
        <v>457</v>
      </c>
    </row>
    <row r="25" spans="1:10">
      <c r="A25" s="498"/>
      <c r="B25" s="495" t="s">
        <v>489</v>
      </c>
      <c r="C25" s="326" t="s">
        <v>490</v>
      </c>
      <c r="D25" s="327" t="s">
        <v>1140</v>
      </c>
      <c r="E25" s="228"/>
      <c r="F25" s="228" t="s">
        <v>457</v>
      </c>
      <c r="G25" s="228"/>
      <c r="H25" s="228" t="s">
        <v>457</v>
      </c>
      <c r="I25" s="228"/>
      <c r="J25" s="228"/>
    </row>
    <row r="26" spans="1:10">
      <c r="A26" s="498"/>
      <c r="B26" s="511"/>
      <c r="C26" s="326" t="s">
        <v>491</v>
      </c>
      <c r="D26" s="327"/>
      <c r="E26" s="228"/>
      <c r="F26" s="228" t="s">
        <v>457</v>
      </c>
      <c r="G26" s="228"/>
      <c r="H26" s="228" t="s">
        <v>457</v>
      </c>
      <c r="I26" s="228"/>
      <c r="J26" s="228"/>
    </row>
    <row r="27" spans="1:10">
      <c r="A27" s="498"/>
      <c r="B27" s="511"/>
      <c r="C27" s="326" t="s">
        <v>492</v>
      </c>
      <c r="D27" s="327" t="s">
        <v>1139</v>
      </c>
      <c r="E27" s="228"/>
      <c r="F27" s="228" t="s">
        <v>457</v>
      </c>
      <c r="G27" s="228"/>
      <c r="H27" s="228"/>
      <c r="I27" s="228"/>
      <c r="J27" s="228"/>
    </row>
    <row r="28" spans="1:10">
      <c r="A28" s="498"/>
      <c r="B28" s="511"/>
      <c r="C28" s="326" t="s">
        <v>493</v>
      </c>
      <c r="D28" s="327" t="s">
        <v>479</v>
      </c>
      <c r="E28" s="228" t="s">
        <v>457</v>
      </c>
      <c r="F28" s="228" t="s">
        <v>457</v>
      </c>
      <c r="G28" s="228"/>
      <c r="H28" s="228" t="s">
        <v>457</v>
      </c>
      <c r="I28" s="228"/>
      <c r="J28" s="228"/>
    </row>
    <row r="29" spans="1:10">
      <c r="A29" s="498"/>
      <c r="B29" s="510"/>
      <c r="C29" s="326" t="s">
        <v>488</v>
      </c>
      <c r="D29" s="327"/>
      <c r="E29" s="228"/>
      <c r="F29" s="228"/>
      <c r="G29" s="228"/>
      <c r="H29" s="228" t="s">
        <v>457</v>
      </c>
      <c r="I29" s="228"/>
      <c r="J29" s="228"/>
    </row>
    <row r="30" spans="1:10">
      <c r="A30" s="498"/>
      <c r="B30" s="328" t="s">
        <v>494</v>
      </c>
      <c r="C30" s="326" t="s">
        <v>495</v>
      </c>
      <c r="D30" s="327" t="s">
        <v>481</v>
      </c>
      <c r="E30" s="228" t="s">
        <v>457</v>
      </c>
      <c r="F30" s="228"/>
      <c r="G30" s="228"/>
      <c r="H30" s="228"/>
      <c r="I30" s="228"/>
      <c r="J30" s="228"/>
    </row>
    <row r="31" spans="1:10">
      <c r="A31" s="498"/>
      <c r="B31" s="328" t="s">
        <v>496</v>
      </c>
      <c r="C31" s="326" t="s">
        <v>497</v>
      </c>
      <c r="D31" s="327" t="s">
        <v>461</v>
      </c>
      <c r="E31" s="228"/>
      <c r="F31" s="228" t="s">
        <v>457</v>
      </c>
      <c r="G31" s="228"/>
      <c r="H31" s="228"/>
      <c r="I31" s="228"/>
      <c r="J31" s="228"/>
    </row>
    <row r="32" spans="1:10">
      <c r="A32" s="498"/>
      <c r="B32" s="328" t="s">
        <v>498</v>
      </c>
      <c r="C32" s="326" t="s">
        <v>499</v>
      </c>
      <c r="D32" s="327"/>
      <c r="E32" s="228"/>
      <c r="F32" s="228"/>
      <c r="G32" s="228" t="s">
        <v>457</v>
      </c>
      <c r="H32" s="228"/>
      <c r="I32" s="228"/>
      <c r="J32" s="228"/>
    </row>
    <row r="33" spans="1:10">
      <c r="A33" s="498"/>
      <c r="B33" s="328" t="s">
        <v>1127</v>
      </c>
      <c r="C33" s="326" t="s">
        <v>1126</v>
      </c>
      <c r="D33" s="327" t="s">
        <v>1125</v>
      </c>
      <c r="E33" s="228"/>
      <c r="F33" s="228"/>
      <c r="G33" s="228"/>
      <c r="H33" s="228"/>
      <c r="I33" s="228"/>
      <c r="J33" s="228"/>
    </row>
    <row r="34" spans="1:10">
      <c r="A34" s="498"/>
      <c r="B34" s="328" t="s">
        <v>500</v>
      </c>
      <c r="C34" s="326" t="s">
        <v>501</v>
      </c>
      <c r="D34" s="327"/>
      <c r="E34" s="228" t="s">
        <v>457</v>
      </c>
      <c r="F34" s="228"/>
      <c r="G34" s="228"/>
      <c r="H34" s="228"/>
      <c r="I34" s="228"/>
      <c r="J34" s="228"/>
    </row>
    <row r="35" spans="1:10">
      <c r="A35" s="498"/>
      <c r="B35" s="495" t="s">
        <v>502</v>
      </c>
      <c r="C35" s="326" t="s">
        <v>503</v>
      </c>
      <c r="D35" s="327" t="s">
        <v>1139</v>
      </c>
      <c r="E35" s="228" t="s">
        <v>457</v>
      </c>
      <c r="F35" s="228" t="s">
        <v>457</v>
      </c>
      <c r="G35" s="228"/>
      <c r="H35" s="228" t="s">
        <v>457</v>
      </c>
      <c r="I35" s="228"/>
      <c r="J35" s="228" t="s">
        <v>457</v>
      </c>
    </row>
    <row r="36" spans="1:10">
      <c r="A36" s="498"/>
      <c r="B36" s="496"/>
      <c r="C36" s="326" t="s">
        <v>504</v>
      </c>
      <c r="D36" s="327" t="s">
        <v>461</v>
      </c>
      <c r="E36" s="228"/>
      <c r="F36" s="228"/>
      <c r="G36" s="228" t="s">
        <v>457</v>
      </c>
      <c r="H36" s="228"/>
      <c r="I36" s="228"/>
      <c r="J36" s="228"/>
    </row>
    <row r="37" spans="1:10">
      <c r="A37" s="498"/>
      <c r="B37" s="495" t="s">
        <v>505</v>
      </c>
      <c r="C37" s="326" t="s">
        <v>506</v>
      </c>
      <c r="D37" s="327" t="s">
        <v>479</v>
      </c>
      <c r="E37" s="228"/>
      <c r="F37" s="228" t="s">
        <v>457</v>
      </c>
      <c r="G37" s="228"/>
      <c r="H37" s="228" t="s">
        <v>457</v>
      </c>
      <c r="I37" s="228"/>
      <c r="J37" s="228"/>
    </row>
    <row r="38" spans="1:10">
      <c r="A38" s="498"/>
      <c r="B38" s="501"/>
      <c r="C38" s="326" t="s">
        <v>507</v>
      </c>
      <c r="D38" s="327"/>
      <c r="E38" s="228"/>
      <c r="F38" s="228" t="s">
        <v>457</v>
      </c>
      <c r="G38" s="228"/>
      <c r="H38" s="228" t="s">
        <v>457</v>
      </c>
      <c r="I38" s="228"/>
      <c r="J38" s="228"/>
    </row>
    <row r="39" spans="1:10">
      <c r="A39" s="498"/>
      <c r="B39" s="496"/>
      <c r="C39" s="326" t="s">
        <v>508</v>
      </c>
      <c r="D39" s="327" t="s">
        <v>461</v>
      </c>
      <c r="E39" s="228" t="s">
        <v>457</v>
      </c>
      <c r="F39" s="228" t="s">
        <v>457</v>
      </c>
      <c r="G39" s="228"/>
      <c r="H39" s="228"/>
      <c r="I39" s="228"/>
      <c r="J39" s="228"/>
    </row>
    <row r="40" spans="1:10">
      <c r="A40" s="498"/>
      <c r="B40" s="495" t="s">
        <v>509</v>
      </c>
      <c r="C40" s="326" t="s">
        <v>510</v>
      </c>
      <c r="D40" s="327" t="s">
        <v>1134</v>
      </c>
      <c r="E40" s="228"/>
      <c r="F40" s="228" t="s">
        <v>457</v>
      </c>
      <c r="G40" s="228"/>
      <c r="H40" s="228" t="s">
        <v>457</v>
      </c>
      <c r="I40" s="228"/>
      <c r="J40" s="228"/>
    </row>
    <row r="41" spans="1:10">
      <c r="A41" s="498"/>
      <c r="B41" s="511"/>
      <c r="C41" s="326" t="s">
        <v>511</v>
      </c>
      <c r="D41" s="327" t="s">
        <v>512</v>
      </c>
      <c r="E41" s="228"/>
      <c r="F41" s="228" t="s">
        <v>457</v>
      </c>
      <c r="G41" s="228"/>
      <c r="H41" s="228"/>
      <c r="I41" s="228"/>
      <c r="J41" s="228"/>
    </row>
    <row r="42" spans="1:10">
      <c r="A42" s="498"/>
      <c r="B42" s="511"/>
      <c r="C42" s="326" t="s">
        <v>513</v>
      </c>
      <c r="D42" s="327" t="s">
        <v>514</v>
      </c>
      <c r="E42" s="228" t="s">
        <v>457</v>
      </c>
      <c r="F42" s="228"/>
      <c r="G42" s="228"/>
      <c r="H42" s="228"/>
      <c r="I42" s="228"/>
      <c r="J42" s="228"/>
    </row>
    <row r="43" spans="1:10">
      <c r="A43" s="498"/>
      <c r="B43" s="511"/>
      <c r="C43" s="326" t="s">
        <v>515</v>
      </c>
      <c r="D43" s="327" t="s">
        <v>479</v>
      </c>
      <c r="E43" s="228"/>
      <c r="F43" s="228"/>
      <c r="G43" s="228"/>
      <c r="H43" s="228" t="s">
        <v>457</v>
      </c>
      <c r="I43" s="228"/>
      <c r="J43" s="228"/>
    </row>
    <row r="44" spans="1:10">
      <c r="A44" s="498"/>
      <c r="B44" s="511"/>
      <c r="C44" s="326" t="s">
        <v>516</v>
      </c>
      <c r="D44" s="327"/>
      <c r="E44" s="228"/>
      <c r="F44" s="228"/>
      <c r="G44" s="228"/>
      <c r="H44" s="228" t="s">
        <v>457</v>
      </c>
      <c r="I44" s="228"/>
      <c r="J44" s="228"/>
    </row>
    <row r="45" spans="1:10">
      <c r="A45" s="498"/>
      <c r="B45" s="511"/>
      <c r="C45" s="326" t="s">
        <v>517</v>
      </c>
      <c r="D45" s="327" t="s">
        <v>461</v>
      </c>
      <c r="E45" s="228"/>
      <c r="F45" s="228" t="s">
        <v>457</v>
      </c>
      <c r="G45" s="228"/>
      <c r="H45" s="228"/>
      <c r="I45" s="228"/>
      <c r="J45" s="228"/>
    </row>
    <row r="46" spans="1:10">
      <c r="A46" s="498"/>
      <c r="B46" s="510"/>
      <c r="C46" s="326" t="s">
        <v>518</v>
      </c>
      <c r="D46" s="327" t="s">
        <v>481</v>
      </c>
      <c r="E46" s="228"/>
      <c r="F46" s="228" t="s">
        <v>457</v>
      </c>
      <c r="G46" s="228"/>
      <c r="H46" s="228"/>
      <c r="I46" s="228"/>
      <c r="J46" s="228"/>
    </row>
    <row r="47" spans="1:10">
      <c r="A47" s="498"/>
      <c r="B47" s="495" t="s">
        <v>519</v>
      </c>
      <c r="C47" s="326" t="s">
        <v>520</v>
      </c>
      <c r="D47" s="327"/>
      <c r="E47" s="228"/>
      <c r="F47" s="228"/>
      <c r="G47" s="228"/>
      <c r="H47" s="228"/>
      <c r="I47" s="228"/>
      <c r="J47" s="228" t="s">
        <v>457</v>
      </c>
    </row>
    <row r="48" spans="1:10">
      <c r="A48" s="498"/>
      <c r="B48" s="496"/>
      <c r="C48" s="326" t="s">
        <v>521</v>
      </c>
      <c r="D48" s="327"/>
      <c r="E48" s="228" t="s">
        <v>457</v>
      </c>
      <c r="F48" s="228" t="s">
        <v>457</v>
      </c>
      <c r="G48" s="228"/>
      <c r="H48" s="228" t="s">
        <v>457</v>
      </c>
      <c r="I48" s="228"/>
      <c r="J48" s="228" t="s">
        <v>457</v>
      </c>
    </row>
    <row r="49" spans="1:10">
      <c r="A49" s="498"/>
      <c r="B49" s="495" t="s">
        <v>522</v>
      </c>
      <c r="C49" s="326" t="s">
        <v>523</v>
      </c>
      <c r="D49" s="327" t="s">
        <v>524</v>
      </c>
      <c r="E49" s="228"/>
      <c r="F49" s="228" t="s">
        <v>457</v>
      </c>
      <c r="G49" s="228"/>
      <c r="H49" s="228" t="s">
        <v>457</v>
      </c>
      <c r="I49" s="228"/>
      <c r="J49" s="228"/>
    </row>
    <row r="50" spans="1:10">
      <c r="A50" s="498"/>
      <c r="B50" s="496"/>
      <c r="C50" s="326" t="s">
        <v>525</v>
      </c>
      <c r="D50" s="327" t="s">
        <v>526</v>
      </c>
      <c r="E50" s="228"/>
      <c r="F50" s="228"/>
      <c r="G50" s="228"/>
      <c r="H50" s="228" t="s">
        <v>457</v>
      </c>
      <c r="I50" s="228"/>
      <c r="J50" s="228"/>
    </row>
    <row r="51" spans="1:10">
      <c r="A51" s="498"/>
      <c r="B51" s="495" t="s">
        <v>527</v>
      </c>
      <c r="C51" s="326" t="s">
        <v>528</v>
      </c>
      <c r="D51" s="327" t="s">
        <v>1138</v>
      </c>
      <c r="E51" s="228" t="s">
        <v>457</v>
      </c>
      <c r="F51" s="228"/>
      <c r="G51" s="228" t="s">
        <v>457</v>
      </c>
      <c r="H51" s="228" t="s">
        <v>457</v>
      </c>
      <c r="I51" s="228"/>
      <c r="J51" s="228" t="s">
        <v>457</v>
      </c>
    </row>
    <row r="52" spans="1:10">
      <c r="A52" s="498"/>
      <c r="B52" s="501"/>
      <c r="C52" s="326" t="s">
        <v>529</v>
      </c>
      <c r="D52" s="327" t="s">
        <v>1137</v>
      </c>
      <c r="E52" s="228"/>
      <c r="F52" s="228"/>
      <c r="G52" s="228"/>
      <c r="H52" s="228" t="s">
        <v>457</v>
      </c>
      <c r="I52" s="228"/>
      <c r="J52" s="228"/>
    </row>
    <row r="53" spans="1:10">
      <c r="A53" s="498"/>
      <c r="B53" s="501"/>
      <c r="C53" s="326" t="s">
        <v>530</v>
      </c>
      <c r="D53" s="327" t="s">
        <v>1136</v>
      </c>
      <c r="E53" s="228"/>
      <c r="F53" s="228"/>
      <c r="G53" s="228"/>
      <c r="H53" s="228" t="s">
        <v>457</v>
      </c>
      <c r="I53" s="228"/>
      <c r="J53" s="228"/>
    </row>
    <row r="54" spans="1:10">
      <c r="A54" s="498"/>
      <c r="B54" s="496"/>
      <c r="C54" s="326" t="s">
        <v>531</v>
      </c>
      <c r="D54" s="327"/>
      <c r="E54" s="228" t="s">
        <v>457</v>
      </c>
      <c r="F54" s="228"/>
      <c r="G54" s="228"/>
      <c r="H54" s="228" t="s">
        <v>457</v>
      </c>
      <c r="I54" s="228"/>
      <c r="J54" s="228"/>
    </row>
    <row r="55" spans="1:10">
      <c r="A55" s="498"/>
      <c r="B55" s="495" t="s">
        <v>532</v>
      </c>
      <c r="C55" s="326" t="s">
        <v>533</v>
      </c>
      <c r="D55" s="327" t="s">
        <v>1130</v>
      </c>
      <c r="E55" s="228"/>
      <c r="F55" s="228"/>
      <c r="G55" s="228" t="s">
        <v>457</v>
      </c>
      <c r="H55" s="228" t="s">
        <v>457</v>
      </c>
      <c r="I55" s="228"/>
      <c r="J55" s="228"/>
    </row>
    <row r="56" spans="1:10">
      <c r="A56" s="498"/>
      <c r="B56" s="501"/>
      <c r="C56" s="326" t="s">
        <v>534</v>
      </c>
      <c r="D56" s="327" t="s">
        <v>1135</v>
      </c>
      <c r="E56" s="228" t="s">
        <v>457</v>
      </c>
      <c r="F56" s="228" t="s">
        <v>457</v>
      </c>
      <c r="G56" s="228"/>
      <c r="H56" s="228"/>
      <c r="I56" s="228"/>
      <c r="J56" s="228"/>
    </row>
    <row r="57" spans="1:10">
      <c r="A57" s="498"/>
      <c r="B57" s="501"/>
      <c r="C57" s="326" t="s">
        <v>535</v>
      </c>
      <c r="D57" s="327" t="s">
        <v>536</v>
      </c>
      <c r="E57" s="228"/>
      <c r="F57" s="228"/>
      <c r="G57" s="228"/>
      <c r="H57" s="228" t="s">
        <v>457</v>
      </c>
      <c r="I57" s="228"/>
      <c r="J57" s="228" t="s">
        <v>457</v>
      </c>
    </row>
    <row r="58" spans="1:10">
      <c r="A58" s="498"/>
      <c r="B58" s="501"/>
      <c r="C58" s="326" t="s">
        <v>537</v>
      </c>
      <c r="D58" s="327"/>
      <c r="E58" s="228"/>
      <c r="F58" s="228"/>
      <c r="G58" s="228"/>
      <c r="H58" s="228" t="s">
        <v>457</v>
      </c>
      <c r="I58" s="228"/>
      <c r="J58" s="228"/>
    </row>
    <row r="59" spans="1:10">
      <c r="A59" s="498"/>
      <c r="B59" s="501"/>
      <c r="C59" s="326" t="s">
        <v>538</v>
      </c>
      <c r="D59" s="327" t="s">
        <v>1128</v>
      </c>
      <c r="E59" s="228"/>
      <c r="F59" s="228"/>
      <c r="G59" s="228" t="s">
        <v>457</v>
      </c>
      <c r="H59" s="228"/>
      <c r="I59" s="228"/>
      <c r="J59" s="228"/>
    </row>
    <row r="60" spans="1:10">
      <c r="A60" s="498"/>
      <c r="B60" s="501"/>
      <c r="C60" s="326" t="s">
        <v>539</v>
      </c>
      <c r="D60" s="327" t="s">
        <v>1128</v>
      </c>
      <c r="E60" s="228"/>
      <c r="F60" s="228" t="s">
        <v>457</v>
      </c>
      <c r="G60" s="228"/>
      <c r="H60" s="228" t="s">
        <v>457</v>
      </c>
      <c r="I60" s="228"/>
      <c r="J60" s="228" t="s">
        <v>457</v>
      </c>
    </row>
    <row r="61" spans="1:10">
      <c r="A61" s="498"/>
      <c r="B61" s="501"/>
      <c r="C61" s="326" t="s">
        <v>540</v>
      </c>
      <c r="D61" s="327" t="s">
        <v>1128</v>
      </c>
      <c r="E61" s="228" t="s">
        <v>457</v>
      </c>
      <c r="F61" s="228" t="s">
        <v>457</v>
      </c>
      <c r="G61" s="228"/>
      <c r="H61" s="228" t="s">
        <v>457</v>
      </c>
      <c r="I61" s="228"/>
      <c r="J61" s="228" t="s">
        <v>457</v>
      </c>
    </row>
    <row r="62" spans="1:10">
      <c r="A62" s="498"/>
      <c r="B62" s="496"/>
      <c r="C62" s="326" t="s">
        <v>470</v>
      </c>
      <c r="D62" s="327" t="s">
        <v>471</v>
      </c>
      <c r="E62" s="228"/>
      <c r="F62" s="228"/>
      <c r="G62" s="228"/>
      <c r="H62" s="228"/>
      <c r="I62" s="228"/>
      <c r="J62" s="228" t="s">
        <v>457</v>
      </c>
    </row>
    <row r="63" spans="1:10">
      <c r="A63" s="498"/>
      <c r="B63" s="495" t="s">
        <v>541</v>
      </c>
      <c r="C63" s="326" t="s">
        <v>542</v>
      </c>
      <c r="D63" s="327" t="s">
        <v>1134</v>
      </c>
      <c r="E63" s="228"/>
      <c r="F63" s="228" t="s">
        <v>457</v>
      </c>
      <c r="G63" s="228" t="s">
        <v>457</v>
      </c>
      <c r="H63" s="228"/>
      <c r="I63" s="228"/>
      <c r="J63" s="228"/>
    </row>
    <row r="64" spans="1:10">
      <c r="A64" s="498"/>
      <c r="B64" s="511"/>
      <c r="C64" s="326" t="s">
        <v>543</v>
      </c>
      <c r="D64" s="327" t="s">
        <v>461</v>
      </c>
      <c r="E64" s="228"/>
      <c r="F64" s="228" t="s">
        <v>457</v>
      </c>
      <c r="G64" s="228"/>
      <c r="H64" s="228"/>
      <c r="I64" s="228"/>
      <c r="J64" s="228"/>
    </row>
    <row r="65" spans="1:10" ht="15" thickBot="1">
      <c r="A65" s="498"/>
      <c r="B65" s="510"/>
      <c r="C65" s="522" t="s">
        <v>1133</v>
      </c>
      <c r="D65" s="331" t="s">
        <v>512</v>
      </c>
      <c r="E65" s="521"/>
      <c r="F65" s="521"/>
      <c r="G65" s="521"/>
      <c r="H65" s="521"/>
      <c r="I65" s="521" t="s">
        <v>457</v>
      </c>
      <c r="J65" s="521"/>
    </row>
    <row r="66" spans="1:10" ht="14.25" customHeight="1">
      <c r="A66" s="497" t="s">
        <v>546</v>
      </c>
      <c r="B66" s="500" t="s">
        <v>547</v>
      </c>
      <c r="C66" s="520" t="s">
        <v>548</v>
      </c>
      <c r="D66" s="336" t="s">
        <v>1132</v>
      </c>
      <c r="E66" s="519"/>
      <c r="F66" s="519"/>
      <c r="G66" s="519" t="s">
        <v>457</v>
      </c>
      <c r="H66" s="519"/>
      <c r="I66" s="519"/>
      <c r="J66" s="519"/>
    </row>
    <row r="67" spans="1:10" ht="15" customHeight="1">
      <c r="A67" s="498"/>
      <c r="B67" s="496"/>
      <c r="C67" s="326" t="s">
        <v>549</v>
      </c>
      <c r="D67" s="327"/>
      <c r="E67" s="228"/>
      <c r="F67" s="228"/>
      <c r="G67" s="228" t="s">
        <v>457</v>
      </c>
      <c r="H67" s="228"/>
      <c r="I67" s="228"/>
      <c r="J67" s="228" t="s">
        <v>457</v>
      </c>
    </row>
    <row r="68" spans="1:10" ht="15" customHeight="1">
      <c r="A68" s="498"/>
      <c r="B68" s="328" t="s">
        <v>550</v>
      </c>
      <c r="C68" s="326" t="s">
        <v>551</v>
      </c>
      <c r="D68" s="327" t="s">
        <v>1131</v>
      </c>
      <c r="E68" s="228"/>
      <c r="F68" s="228"/>
      <c r="G68" s="228"/>
      <c r="H68" s="228" t="s">
        <v>457</v>
      </c>
      <c r="I68" s="228"/>
      <c r="J68" s="228"/>
    </row>
    <row r="69" spans="1:10" ht="15" customHeight="1">
      <c r="A69" s="498"/>
      <c r="B69" s="495" t="s">
        <v>552</v>
      </c>
      <c r="C69" s="326" t="s">
        <v>553</v>
      </c>
      <c r="D69" s="327" t="s">
        <v>1130</v>
      </c>
      <c r="E69" s="228" t="s">
        <v>457</v>
      </c>
      <c r="F69" s="228" t="s">
        <v>457</v>
      </c>
      <c r="G69" s="228"/>
      <c r="H69" s="228" t="s">
        <v>457</v>
      </c>
      <c r="I69" s="228"/>
      <c r="J69" s="228"/>
    </row>
    <row r="70" spans="1:10" ht="15" customHeight="1">
      <c r="A70" s="498"/>
      <c r="B70" s="496"/>
      <c r="C70" s="326" t="s">
        <v>554</v>
      </c>
      <c r="D70" s="327"/>
      <c r="E70" s="228"/>
      <c r="F70" s="228" t="s">
        <v>457</v>
      </c>
      <c r="G70" s="228"/>
      <c r="H70" s="228" t="s">
        <v>457</v>
      </c>
      <c r="I70" s="228"/>
      <c r="J70" s="228"/>
    </row>
    <row r="71" spans="1:10" ht="15" customHeight="1">
      <c r="A71" s="498"/>
      <c r="B71" s="495" t="s">
        <v>555</v>
      </c>
      <c r="C71" s="326" t="s">
        <v>556</v>
      </c>
      <c r="D71" s="327" t="s">
        <v>524</v>
      </c>
      <c r="E71" s="228"/>
      <c r="F71" s="228" t="s">
        <v>457</v>
      </c>
      <c r="G71" s="228"/>
      <c r="H71" s="228"/>
      <c r="I71" s="228"/>
      <c r="J71" s="228"/>
    </row>
    <row r="72" spans="1:10" ht="15" customHeight="1">
      <c r="A72" s="498"/>
      <c r="B72" s="496"/>
      <c r="C72" s="326" t="s">
        <v>557</v>
      </c>
      <c r="D72" s="327" t="s">
        <v>471</v>
      </c>
      <c r="E72" s="228"/>
      <c r="F72" s="228" t="s">
        <v>457</v>
      </c>
      <c r="G72" s="228"/>
      <c r="H72" s="228"/>
      <c r="I72" s="228"/>
      <c r="J72" s="228"/>
    </row>
    <row r="73" spans="1:10" ht="15" customHeight="1">
      <c r="A73" s="498"/>
      <c r="B73" s="495" t="s">
        <v>558</v>
      </c>
      <c r="C73" s="326" t="s">
        <v>559</v>
      </c>
      <c r="D73" s="327" t="s">
        <v>560</v>
      </c>
      <c r="E73" s="228"/>
      <c r="F73" s="228"/>
      <c r="G73" s="228"/>
      <c r="H73" s="228" t="s">
        <v>457</v>
      </c>
      <c r="I73" s="228"/>
      <c r="J73" s="228"/>
    </row>
    <row r="74" spans="1:10" ht="15" customHeight="1">
      <c r="A74" s="498"/>
      <c r="B74" s="501"/>
      <c r="C74" s="326" t="s">
        <v>561</v>
      </c>
      <c r="D74" s="327" t="s">
        <v>1129</v>
      </c>
      <c r="E74" s="228"/>
      <c r="F74" s="228"/>
      <c r="G74" s="228" t="s">
        <v>457</v>
      </c>
      <c r="H74" s="228"/>
      <c r="I74" s="228"/>
      <c r="J74" s="228"/>
    </row>
    <row r="75" spans="1:10" ht="15" customHeight="1">
      <c r="A75" s="498"/>
      <c r="B75" s="501"/>
      <c r="C75" s="326" t="s">
        <v>562</v>
      </c>
      <c r="D75" s="327" t="s">
        <v>1128</v>
      </c>
      <c r="E75" s="228" t="s">
        <v>457</v>
      </c>
      <c r="F75" s="228"/>
      <c r="G75" s="228"/>
      <c r="H75" s="228"/>
      <c r="I75" s="228"/>
      <c r="J75" s="228"/>
    </row>
    <row r="76" spans="1:10" ht="15" customHeight="1">
      <c r="A76" s="498"/>
      <c r="B76" s="501"/>
      <c r="C76" s="326" t="s">
        <v>563</v>
      </c>
      <c r="D76" s="327"/>
      <c r="E76" s="228"/>
      <c r="F76" s="228" t="s">
        <v>457</v>
      </c>
      <c r="G76" s="228"/>
      <c r="H76" s="228"/>
      <c r="I76" s="228"/>
      <c r="J76" s="228"/>
    </row>
    <row r="77" spans="1:10" ht="15.75" customHeight="1" thickBot="1">
      <c r="A77" s="499"/>
      <c r="B77" s="518" t="s">
        <v>1127</v>
      </c>
      <c r="C77" s="517" t="s">
        <v>1126</v>
      </c>
      <c r="D77" s="329" t="s">
        <v>1125</v>
      </c>
      <c r="E77" s="330"/>
      <c r="F77" s="330"/>
      <c r="G77" s="330"/>
      <c r="H77" s="330"/>
      <c r="I77" s="330" t="s">
        <v>457</v>
      </c>
      <c r="J77" s="330"/>
    </row>
    <row r="78" spans="1:10" ht="15" thickBot="1">
      <c r="A78" s="347" t="s">
        <v>564</v>
      </c>
      <c r="B78" s="516" t="s">
        <v>565</v>
      </c>
      <c r="C78" s="515" t="s">
        <v>566</v>
      </c>
      <c r="D78" s="514" t="s">
        <v>512</v>
      </c>
      <c r="E78" s="513" t="s">
        <v>457</v>
      </c>
      <c r="F78" s="513" t="s">
        <v>457</v>
      </c>
      <c r="G78" s="513"/>
      <c r="H78" s="513" t="s">
        <v>457</v>
      </c>
      <c r="I78" s="513"/>
      <c r="J78" s="332" t="s">
        <v>457</v>
      </c>
    </row>
    <row r="79" spans="1:10" ht="15" thickBot="1">
      <c r="A79" s="491" t="s">
        <v>567</v>
      </c>
      <c r="B79" s="492"/>
      <c r="C79" s="492"/>
      <c r="D79" s="492"/>
      <c r="E79" s="492"/>
      <c r="F79" s="492"/>
      <c r="G79" s="492"/>
      <c r="H79" s="492"/>
      <c r="I79" s="492"/>
      <c r="J79" s="493"/>
    </row>
    <row r="80" spans="1:10" ht="15" thickBot="1">
      <c r="A80" s="346" t="s">
        <v>568</v>
      </c>
      <c r="B80" s="333" t="s">
        <v>544</v>
      </c>
      <c r="C80" s="333" t="s">
        <v>545</v>
      </c>
      <c r="D80" s="333"/>
      <c r="E80" s="333"/>
      <c r="F80" s="333"/>
      <c r="G80" s="333"/>
      <c r="H80" s="334" t="s">
        <v>457</v>
      </c>
      <c r="I80" s="334"/>
      <c r="J80" s="334" t="s">
        <v>457</v>
      </c>
    </row>
    <row r="81" spans="1:10" ht="15" thickBot="1">
      <c r="A81" s="491" t="s">
        <v>569</v>
      </c>
      <c r="B81" s="492"/>
      <c r="C81" s="492"/>
      <c r="D81" s="492"/>
      <c r="E81" s="492"/>
      <c r="F81" s="492"/>
      <c r="G81" s="492"/>
      <c r="H81" s="492"/>
      <c r="I81" s="492"/>
      <c r="J81" s="493"/>
    </row>
    <row r="82" spans="1:10">
      <c r="A82" s="345" t="s">
        <v>569</v>
      </c>
      <c r="B82" s="335"/>
      <c r="C82" s="336" t="s">
        <v>570</v>
      </c>
      <c r="D82" s="324"/>
      <c r="E82" s="228"/>
      <c r="F82" s="228"/>
      <c r="G82" s="228"/>
      <c r="H82" s="228"/>
      <c r="I82" s="228"/>
      <c r="J82" s="228" t="s">
        <v>457</v>
      </c>
    </row>
    <row r="83" spans="1:10">
      <c r="A83" s="337"/>
      <c r="B83" s="338"/>
      <c r="C83" s="339" t="s">
        <v>571</v>
      </c>
      <c r="D83" s="327"/>
      <c r="E83" s="228"/>
      <c r="F83" s="228" t="s">
        <v>457</v>
      </c>
      <c r="G83" s="228"/>
      <c r="H83" s="228"/>
      <c r="I83" s="228"/>
      <c r="J83" s="228" t="s">
        <v>457</v>
      </c>
    </row>
    <row r="84" spans="1:10">
      <c r="A84" s="337"/>
      <c r="B84" s="338"/>
      <c r="C84" s="327" t="s">
        <v>572</v>
      </c>
      <c r="D84" s="327"/>
      <c r="E84" s="228"/>
      <c r="F84" s="228" t="s">
        <v>457</v>
      </c>
      <c r="G84" s="228"/>
      <c r="H84" s="228"/>
      <c r="I84" s="228"/>
      <c r="J84" s="228" t="s">
        <v>457</v>
      </c>
    </row>
    <row r="86" spans="1:10">
      <c r="A86" s="494" t="s">
        <v>717</v>
      </c>
      <c r="B86" s="494"/>
      <c r="C86" s="494"/>
      <c r="D86" s="494"/>
      <c r="E86" s="494"/>
      <c r="F86" s="494"/>
      <c r="G86" s="494"/>
      <c r="H86" s="494"/>
      <c r="I86" s="494"/>
      <c r="J86" s="494"/>
    </row>
    <row r="87" spans="1:10">
      <c r="A87" s="494" t="s">
        <v>573</v>
      </c>
      <c r="B87" s="494"/>
      <c r="C87" s="494"/>
      <c r="D87" s="494"/>
      <c r="E87" s="494"/>
      <c r="F87" s="494"/>
      <c r="G87" s="494"/>
      <c r="H87" s="494"/>
      <c r="I87" s="494"/>
      <c r="J87" s="494"/>
    </row>
    <row r="88" spans="1:10">
      <c r="C88" s="340"/>
      <c r="D88" s="340"/>
    </row>
  </sheetData>
  <mergeCells count="26">
    <mergeCell ref="B63:B65"/>
    <mergeCell ref="A79:J79"/>
    <mergeCell ref="A81:J81"/>
    <mergeCell ref="A86:J86"/>
    <mergeCell ref="A87:J87"/>
    <mergeCell ref="B66:B67"/>
    <mergeCell ref="B69:B70"/>
    <mergeCell ref="B71:B72"/>
    <mergeCell ref="B73:B76"/>
    <mergeCell ref="A66:A77"/>
    <mergeCell ref="B35:B36"/>
    <mergeCell ref="B37:B39"/>
    <mergeCell ref="B40:B46"/>
    <mergeCell ref="B47:B48"/>
    <mergeCell ref="B49:B50"/>
    <mergeCell ref="B51:B54"/>
    <mergeCell ref="B55:B62"/>
    <mergeCell ref="A1:D1"/>
    <mergeCell ref="E2:J2"/>
    <mergeCell ref="A3:J3"/>
    <mergeCell ref="A4:A65"/>
    <mergeCell ref="B4:B5"/>
    <mergeCell ref="B6:B7"/>
    <mergeCell ref="B9:B11"/>
    <mergeCell ref="B14:B23"/>
    <mergeCell ref="B25:B29"/>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4"/>
  <sheetViews>
    <sheetView workbookViewId="0">
      <selection activeCell="N13" sqref="N13"/>
    </sheetView>
  </sheetViews>
  <sheetFormatPr defaultRowHeight="46.5" customHeight="1"/>
  <cols>
    <col min="1" max="1" width="15.7109375" customWidth="1"/>
    <col min="2" max="2" width="9" customWidth="1"/>
    <col min="3" max="3" width="10.7109375" customWidth="1"/>
    <col min="4" max="4" width="12.28515625" customWidth="1"/>
    <col min="5" max="5" width="7.42578125" customWidth="1"/>
    <col min="6" max="6" width="8.5703125" customWidth="1"/>
    <col min="7" max="7" width="10.7109375" customWidth="1"/>
    <col min="8" max="8" width="7.42578125" customWidth="1"/>
    <col min="9" max="9" width="8.5703125" customWidth="1"/>
    <col min="10" max="10" width="15" customWidth="1"/>
    <col min="11" max="11" width="11" style="21" customWidth="1"/>
    <col min="12" max="12" width="20.5703125" customWidth="1"/>
    <col min="13" max="13" width="11.42578125" customWidth="1"/>
  </cols>
  <sheetData>
    <row r="1" spans="1:13" ht="75.75" customHeight="1">
      <c r="A1" s="512" t="s">
        <v>638</v>
      </c>
      <c r="B1" s="512"/>
      <c r="C1" s="512"/>
      <c r="D1" s="512"/>
      <c r="E1" s="512"/>
      <c r="F1" s="512"/>
      <c r="G1" s="512"/>
      <c r="H1" s="512"/>
      <c r="I1" s="512"/>
      <c r="J1" s="512"/>
      <c r="K1" s="512"/>
      <c r="L1" s="512"/>
      <c r="M1" s="512"/>
    </row>
    <row r="2" spans="1:13" ht="15"/>
    <row r="3" spans="1:13" ht="39">
      <c r="A3" s="23" t="s">
        <v>161</v>
      </c>
      <c r="B3" s="23" t="s">
        <v>162</v>
      </c>
      <c r="C3" s="23" t="s">
        <v>163</v>
      </c>
      <c r="D3" s="23" t="s">
        <v>164</v>
      </c>
      <c r="E3" s="23" t="s">
        <v>165</v>
      </c>
      <c r="F3" s="23" t="s">
        <v>166</v>
      </c>
      <c r="G3" s="23" t="s">
        <v>167</v>
      </c>
      <c r="H3" s="23" t="s">
        <v>168</v>
      </c>
      <c r="I3" s="23" t="s">
        <v>169</v>
      </c>
      <c r="J3" s="23" t="s">
        <v>170</v>
      </c>
      <c r="K3" s="23" t="s">
        <v>171</v>
      </c>
      <c r="L3" s="23" t="s">
        <v>172</v>
      </c>
      <c r="M3" s="23" t="s">
        <v>173</v>
      </c>
    </row>
    <row r="4" spans="1:13" ht="46.5" customHeight="1">
      <c r="A4" s="24">
        <v>3</v>
      </c>
      <c r="B4" s="25">
        <v>47.854199999999999</v>
      </c>
      <c r="C4" s="25">
        <v>-122.0192</v>
      </c>
      <c r="D4" s="24">
        <v>5</v>
      </c>
      <c r="E4" s="24">
        <v>90</v>
      </c>
      <c r="F4" s="24">
        <v>-20</v>
      </c>
      <c r="G4" s="147">
        <v>95</v>
      </c>
      <c r="H4" s="147">
        <v>70</v>
      </c>
      <c r="I4" s="147">
        <v>180</v>
      </c>
      <c r="J4" s="24" t="s">
        <v>578</v>
      </c>
      <c r="K4" s="24"/>
      <c r="L4" s="26" t="s">
        <v>579</v>
      </c>
      <c r="M4" s="27" t="s">
        <v>181</v>
      </c>
    </row>
    <row r="5" spans="1:13" ht="46.5" customHeight="1">
      <c r="A5" s="24">
        <v>6</v>
      </c>
      <c r="B5" s="25">
        <v>47.902999999999999</v>
      </c>
      <c r="C5" s="25">
        <v>-122.1373</v>
      </c>
      <c r="D5" s="24">
        <v>65</v>
      </c>
      <c r="E5" s="24">
        <v>40</v>
      </c>
      <c r="F5" s="24">
        <v>90</v>
      </c>
      <c r="G5" s="147">
        <v>245</v>
      </c>
      <c r="H5" s="147">
        <v>50</v>
      </c>
      <c r="I5" s="147">
        <v>90</v>
      </c>
      <c r="J5" s="24" t="s">
        <v>580</v>
      </c>
      <c r="K5" s="24"/>
      <c r="L5" s="26" t="s">
        <v>636</v>
      </c>
      <c r="M5" s="27" t="s">
        <v>616</v>
      </c>
    </row>
    <row r="6" spans="1:13" ht="46.5" customHeight="1">
      <c r="A6" s="24">
        <v>11</v>
      </c>
      <c r="B6" s="25">
        <v>47.8748</v>
      </c>
      <c r="C6" s="25">
        <v>-122.0337</v>
      </c>
      <c r="D6" s="24">
        <v>60</v>
      </c>
      <c r="E6" s="24">
        <v>15</v>
      </c>
      <c r="F6" s="24">
        <v>140</v>
      </c>
      <c r="G6" s="147">
        <v>189</v>
      </c>
      <c r="H6" s="147">
        <v>80</v>
      </c>
      <c r="I6" s="147">
        <v>78</v>
      </c>
      <c r="J6" s="24" t="s">
        <v>580</v>
      </c>
      <c r="K6" s="24"/>
      <c r="L6" s="26" t="s">
        <v>581</v>
      </c>
      <c r="M6" s="27" t="s">
        <v>181</v>
      </c>
    </row>
    <row r="7" spans="1:13" ht="46.5" customHeight="1">
      <c r="A7" s="24">
        <v>14</v>
      </c>
      <c r="B7" s="25">
        <v>47.726500000000001</v>
      </c>
      <c r="C7" s="25">
        <v>-122.1687</v>
      </c>
      <c r="D7" s="24">
        <v>100</v>
      </c>
      <c r="E7" s="24">
        <v>80</v>
      </c>
      <c r="F7" s="24">
        <v>-170</v>
      </c>
      <c r="G7" s="147">
        <v>8</v>
      </c>
      <c r="H7" s="147">
        <v>80</v>
      </c>
      <c r="I7" s="147">
        <v>-10</v>
      </c>
      <c r="J7" s="24" t="s">
        <v>578</v>
      </c>
      <c r="K7" s="24"/>
      <c r="L7" s="26" t="s">
        <v>582</v>
      </c>
      <c r="M7" s="27" t="s">
        <v>583</v>
      </c>
    </row>
    <row r="8" spans="1:13" ht="46.5" customHeight="1">
      <c r="A8" s="24">
        <v>18</v>
      </c>
      <c r="B8" s="25">
        <v>47.839199999999998</v>
      </c>
      <c r="C8" s="25">
        <v>-121.99250000000001</v>
      </c>
      <c r="D8" s="24">
        <v>25</v>
      </c>
      <c r="E8" s="24">
        <v>35</v>
      </c>
      <c r="F8" s="24">
        <v>110</v>
      </c>
      <c r="G8" s="147">
        <v>181</v>
      </c>
      <c r="H8" s="147">
        <v>57</v>
      </c>
      <c r="I8" s="147">
        <v>77</v>
      </c>
      <c r="J8" s="24" t="s">
        <v>580</v>
      </c>
      <c r="K8" s="24"/>
      <c r="L8" s="26" t="s">
        <v>584</v>
      </c>
      <c r="M8" s="27" t="s">
        <v>193</v>
      </c>
    </row>
    <row r="9" spans="1:13" ht="46.5" customHeight="1">
      <c r="A9" s="24">
        <v>19</v>
      </c>
      <c r="B9" s="25">
        <v>47.844200000000001</v>
      </c>
      <c r="C9" s="25">
        <v>-122.0728</v>
      </c>
      <c r="D9" s="24">
        <v>100</v>
      </c>
      <c r="E9" s="24">
        <v>65</v>
      </c>
      <c r="F9" s="24">
        <v>150</v>
      </c>
      <c r="G9" s="147">
        <v>204</v>
      </c>
      <c r="H9" s="147">
        <v>63</v>
      </c>
      <c r="I9" s="147">
        <v>28</v>
      </c>
      <c r="J9" s="24" t="s">
        <v>580</v>
      </c>
      <c r="K9" s="24"/>
      <c r="L9" s="26" t="s">
        <v>585</v>
      </c>
      <c r="M9" s="27" t="s">
        <v>181</v>
      </c>
    </row>
    <row r="10" spans="1:13" ht="46.5" customHeight="1">
      <c r="A10" s="24">
        <v>26</v>
      </c>
      <c r="B10" s="25">
        <v>47.741500000000002</v>
      </c>
      <c r="C10" s="25">
        <v>-122.02119999999999</v>
      </c>
      <c r="D10" s="24">
        <v>115</v>
      </c>
      <c r="E10" s="24">
        <v>45</v>
      </c>
      <c r="F10" s="24">
        <v>130</v>
      </c>
      <c r="G10" s="147">
        <v>245</v>
      </c>
      <c r="H10" s="147">
        <v>57</v>
      </c>
      <c r="I10" s="147">
        <v>57</v>
      </c>
      <c r="J10" s="24" t="s">
        <v>580</v>
      </c>
      <c r="K10" s="24"/>
      <c r="L10" s="26" t="s">
        <v>586</v>
      </c>
      <c r="M10" s="27" t="s">
        <v>587</v>
      </c>
    </row>
    <row r="11" spans="1:13" ht="46.5" customHeight="1">
      <c r="A11" s="24">
        <v>29</v>
      </c>
      <c r="B11" s="25">
        <v>47.879199999999997</v>
      </c>
      <c r="C11" s="25">
        <v>-122.036</v>
      </c>
      <c r="D11" s="24">
        <v>80</v>
      </c>
      <c r="E11" s="24">
        <v>55</v>
      </c>
      <c r="F11" s="24">
        <v>90</v>
      </c>
      <c r="G11" s="147">
        <v>260</v>
      </c>
      <c r="H11" s="147">
        <v>35</v>
      </c>
      <c r="I11" s="147">
        <v>90</v>
      </c>
      <c r="J11" s="24" t="s">
        <v>580</v>
      </c>
      <c r="K11" s="24"/>
      <c r="L11" s="26" t="s">
        <v>588</v>
      </c>
      <c r="M11" s="27" t="s">
        <v>589</v>
      </c>
    </row>
    <row r="12" spans="1:13" ht="46.5" customHeight="1">
      <c r="A12" s="24">
        <v>30</v>
      </c>
      <c r="B12" s="25">
        <v>47.861800000000002</v>
      </c>
      <c r="C12" s="25">
        <v>-122.02979999999999</v>
      </c>
      <c r="D12" s="24">
        <v>100</v>
      </c>
      <c r="E12" s="24">
        <v>50</v>
      </c>
      <c r="F12" s="24">
        <v>130</v>
      </c>
      <c r="G12" s="147">
        <v>227</v>
      </c>
      <c r="H12" s="147">
        <v>54</v>
      </c>
      <c r="I12" s="147">
        <v>52</v>
      </c>
      <c r="J12" s="24" t="s">
        <v>580</v>
      </c>
      <c r="K12" s="24"/>
      <c r="L12" s="26" t="s">
        <v>590</v>
      </c>
      <c r="M12" s="27" t="s">
        <v>181</v>
      </c>
    </row>
    <row r="13" spans="1:13" ht="46.5" customHeight="1">
      <c r="A13" s="24">
        <v>35</v>
      </c>
      <c r="B13" s="25">
        <v>47.8812</v>
      </c>
      <c r="C13" s="25">
        <v>-121.962</v>
      </c>
      <c r="D13" s="24">
        <v>195</v>
      </c>
      <c r="E13" s="24">
        <v>80</v>
      </c>
      <c r="F13" s="24">
        <v>150</v>
      </c>
      <c r="G13" s="147">
        <v>291</v>
      </c>
      <c r="H13" s="147">
        <v>61</v>
      </c>
      <c r="I13" s="147">
        <v>12</v>
      </c>
      <c r="J13" s="24" t="s">
        <v>578</v>
      </c>
      <c r="K13" s="24"/>
      <c r="L13" s="26" t="s">
        <v>591</v>
      </c>
      <c r="M13" s="27" t="s">
        <v>174</v>
      </c>
    </row>
    <row r="14" spans="1:13" ht="46.5" customHeight="1">
      <c r="A14" s="24">
        <v>37</v>
      </c>
      <c r="B14" s="25">
        <v>47.766500000000001</v>
      </c>
      <c r="C14" s="25">
        <v>-121.9765</v>
      </c>
      <c r="D14" s="24">
        <v>115</v>
      </c>
      <c r="E14" s="24">
        <v>40</v>
      </c>
      <c r="F14" s="24">
        <v>120</v>
      </c>
      <c r="G14" s="147">
        <v>258</v>
      </c>
      <c r="H14" s="147">
        <v>56</v>
      </c>
      <c r="I14" s="147">
        <v>67</v>
      </c>
      <c r="J14" s="24" t="s">
        <v>580</v>
      </c>
      <c r="K14" s="24"/>
      <c r="L14" s="26" t="s">
        <v>592</v>
      </c>
      <c r="M14" s="27" t="s">
        <v>193</v>
      </c>
    </row>
    <row r="15" spans="1:13" ht="46.5" customHeight="1">
      <c r="A15" s="24">
        <v>40</v>
      </c>
      <c r="B15" s="25">
        <v>47.806199999999997</v>
      </c>
      <c r="C15" s="25">
        <v>-122.0945</v>
      </c>
      <c r="D15" s="24">
        <v>85</v>
      </c>
      <c r="E15" s="24">
        <v>25</v>
      </c>
      <c r="F15" s="24">
        <v>80</v>
      </c>
      <c r="G15" s="147">
        <v>276</v>
      </c>
      <c r="H15" s="147">
        <v>65</v>
      </c>
      <c r="I15" s="147">
        <v>95</v>
      </c>
      <c r="J15" s="24" t="s">
        <v>580</v>
      </c>
      <c r="K15" s="24"/>
      <c r="L15" s="26" t="s">
        <v>593</v>
      </c>
      <c r="M15" s="27" t="s">
        <v>181</v>
      </c>
    </row>
    <row r="16" spans="1:13" ht="46.5" customHeight="1">
      <c r="A16" s="24">
        <v>71</v>
      </c>
      <c r="B16" s="25">
        <v>47.851500000000001</v>
      </c>
      <c r="C16" s="25">
        <v>-122.1832</v>
      </c>
      <c r="D16" s="24">
        <v>55</v>
      </c>
      <c r="E16" s="24">
        <v>10</v>
      </c>
      <c r="F16" s="24">
        <v>130</v>
      </c>
      <c r="G16" s="147">
        <v>195</v>
      </c>
      <c r="H16" s="147">
        <v>82</v>
      </c>
      <c r="I16" s="147">
        <v>84</v>
      </c>
      <c r="J16" s="24" t="s">
        <v>580</v>
      </c>
      <c r="K16" s="24"/>
      <c r="L16" s="26" t="s">
        <v>594</v>
      </c>
      <c r="M16" s="27" t="s">
        <v>595</v>
      </c>
    </row>
    <row r="17" spans="1:13" ht="46.5" customHeight="1">
      <c r="A17" s="24">
        <v>75</v>
      </c>
      <c r="B17" s="25">
        <v>47.893999999999998</v>
      </c>
      <c r="C17" s="25">
        <v>-122.1138</v>
      </c>
      <c r="D17" s="24">
        <v>55</v>
      </c>
      <c r="E17" s="24">
        <v>85</v>
      </c>
      <c r="F17" s="24">
        <v>170</v>
      </c>
      <c r="G17" s="147">
        <v>146</v>
      </c>
      <c r="H17" s="147">
        <v>80</v>
      </c>
      <c r="I17" s="147">
        <v>5</v>
      </c>
      <c r="J17" s="24" t="s">
        <v>578</v>
      </c>
      <c r="K17" s="24"/>
      <c r="L17" s="26" t="s">
        <v>596</v>
      </c>
      <c r="M17" s="27" t="s">
        <v>589</v>
      </c>
    </row>
    <row r="18" spans="1:13" ht="46.5" customHeight="1">
      <c r="A18" s="24">
        <v>81</v>
      </c>
      <c r="B18" s="25">
        <v>47.8673</v>
      </c>
      <c r="C18" s="25">
        <v>-122.0043</v>
      </c>
      <c r="D18" s="24">
        <v>5</v>
      </c>
      <c r="E18" s="24">
        <v>40</v>
      </c>
      <c r="F18" s="24">
        <v>100</v>
      </c>
      <c r="G18" s="147">
        <v>172</v>
      </c>
      <c r="H18" s="147">
        <v>51</v>
      </c>
      <c r="I18" s="147">
        <v>82</v>
      </c>
      <c r="J18" s="24" t="s">
        <v>580</v>
      </c>
      <c r="K18" s="24"/>
      <c r="L18" s="26" t="s">
        <v>597</v>
      </c>
      <c r="M18" s="27" t="s">
        <v>181</v>
      </c>
    </row>
    <row r="19" spans="1:13" ht="46.5" customHeight="1">
      <c r="A19" s="24">
        <v>84</v>
      </c>
      <c r="B19" s="25">
        <v>47.849800000000002</v>
      </c>
      <c r="C19" s="25">
        <v>-121.9413</v>
      </c>
      <c r="D19" s="24">
        <v>65</v>
      </c>
      <c r="E19" s="24">
        <v>55</v>
      </c>
      <c r="F19" s="24">
        <v>-120</v>
      </c>
      <c r="G19" s="147">
        <v>290</v>
      </c>
      <c r="H19" s="147">
        <v>45</v>
      </c>
      <c r="I19" s="147">
        <v>-55</v>
      </c>
      <c r="J19" s="24" t="s">
        <v>598</v>
      </c>
      <c r="K19" s="24"/>
      <c r="L19" s="26" t="s">
        <v>599</v>
      </c>
      <c r="M19" s="27" t="s">
        <v>193</v>
      </c>
    </row>
    <row r="20" spans="1:13" ht="46.5" customHeight="1">
      <c r="A20" s="24">
        <v>88</v>
      </c>
      <c r="B20" s="25">
        <v>47.819800000000001</v>
      </c>
      <c r="C20" s="25">
        <v>-122.1523</v>
      </c>
      <c r="D20" s="24">
        <v>100</v>
      </c>
      <c r="E20" s="24">
        <v>55</v>
      </c>
      <c r="F20" s="24">
        <v>100</v>
      </c>
      <c r="G20" s="147">
        <v>263</v>
      </c>
      <c r="H20" s="147">
        <v>36</v>
      </c>
      <c r="I20" s="147">
        <v>76</v>
      </c>
      <c r="J20" s="24" t="s">
        <v>580</v>
      </c>
      <c r="K20" s="24"/>
      <c r="L20" s="26" t="s">
        <v>600</v>
      </c>
      <c r="M20" s="27" t="s">
        <v>595</v>
      </c>
    </row>
    <row r="21" spans="1:13" ht="46.5" customHeight="1">
      <c r="A21" s="24">
        <v>97</v>
      </c>
      <c r="B21" s="25">
        <v>47.778300000000002</v>
      </c>
      <c r="C21" s="25">
        <v>-122.03919999999999</v>
      </c>
      <c r="D21" s="24">
        <v>160</v>
      </c>
      <c r="E21" s="24">
        <v>80</v>
      </c>
      <c r="F21" s="24">
        <v>30</v>
      </c>
      <c r="G21" s="147">
        <v>64</v>
      </c>
      <c r="H21" s="147">
        <v>61</v>
      </c>
      <c r="I21" s="147">
        <v>168</v>
      </c>
      <c r="J21" s="24" t="s">
        <v>578</v>
      </c>
      <c r="K21" s="24"/>
      <c r="L21" s="26" t="s">
        <v>601</v>
      </c>
      <c r="M21" s="27" t="s">
        <v>181</v>
      </c>
    </row>
    <row r="22" spans="1:13" ht="46.5" customHeight="1">
      <c r="A22" s="24">
        <v>99</v>
      </c>
      <c r="B22" s="25">
        <v>47.83</v>
      </c>
      <c r="C22" s="25">
        <v>-122.1365</v>
      </c>
      <c r="D22" s="24">
        <v>155</v>
      </c>
      <c r="E22" s="24">
        <v>40</v>
      </c>
      <c r="F22" s="24">
        <v>90</v>
      </c>
      <c r="G22" s="147">
        <v>335</v>
      </c>
      <c r="H22" s="147">
        <v>50</v>
      </c>
      <c r="I22" s="147">
        <v>90</v>
      </c>
      <c r="J22" s="24" t="s">
        <v>580</v>
      </c>
      <c r="K22" s="24"/>
      <c r="L22" s="26" t="s">
        <v>602</v>
      </c>
      <c r="M22" s="27" t="s">
        <v>595</v>
      </c>
    </row>
    <row r="23" spans="1:13" ht="46.5" customHeight="1">
      <c r="A23" s="24">
        <v>112</v>
      </c>
      <c r="B23" s="25">
        <v>47.736499999999999</v>
      </c>
      <c r="C23" s="25">
        <v>-122.1507</v>
      </c>
      <c r="D23" s="24">
        <v>75</v>
      </c>
      <c r="E23" s="24">
        <v>60</v>
      </c>
      <c r="F23" s="24">
        <v>80</v>
      </c>
      <c r="G23" s="147">
        <v>274</v>
      </c>
      <c r="H23" s="147">
        <v>31</v>
      </c>
      <c r="I23" s="147">
        <v>106</v>
      </c>
      <c r="J23" s="24" t="s">
        <v>580</v>
      </c>
      <c r="K23" s="24"/>
      <c r="L23" s="26" t="s">
        <v>603</v>
      </c>
      <c r="M23" s="27" t="s">
        <v>583</v>
      </c>
    </row>
    <row r="24" spans="1:13" ht="46.5" customHeight="1">
      <c r="A24" s="24">
        <v>113</v>
      </c>
      <c r="B24" s="25">
        <v>47.872300000000003</v>
      </c>
      <c r="C24" s="25">
        <v>-122.1768</v>
      </c>
      <c r="D24" s="24">
        <v>170</v>
      </c>
      <c r="E24" s="24">
        <v>50</v>
      </c>
      <c r="F24" s="24">
        <v>90</v>
      </c>
      <c r="G24" s="147">
        <v>350</v>
      </c>
      <c r="H24" s="147">
        <v>40</v>
      </c>
      <c r="I24" s="147">
        <v>90</v>
      </c>
      <c r="J24" s="24" t="s">
        <v>580</v>
      </c>
      <c r="K24" s="24"/>
      <c r="L24" s="26" t="s">
        <v>604</v>
      </c>
      <c r="M24" s="27" t="s">
        <v>595</v>
      </c>
    </row>
    <row r="25" spans="1:13" ht="46.5" customHeight="1">
      <c r="A25" s="24">
        <v>115</v>
      </c>
      <c r="B25" s="25">
        <v>47.720199999999998</v>
      </c>
      <c r="C25" s="25">
        <v>-121.9538</v>
      </c>
      <c r="D25" s="24">
        <v>60</v>
      </c>
      <c r="E25" s="24">
        <v>90</v>
      </c>
      <c r="F25" s="24">
        <v>-60</v>
      </c>
      <c r="G25" s="147">
        <v>150</v>
      </c>
      <c r="H25" s="147">
        <v>30</v>
      </c>
      <c r="I25" s="147">
        <v>180</v>
      </c>
      <c r="J25" s="24" t="s">
        <v>598</v>
      </c>
      <c r="K25" s="24"/>
      <c r="L25" s="26" t="s">
        <v>605</v>
      </c>
      <c r="M25" s="27" t="s">
        <v>196</v>
      </c>
    </row>
    <row r="26" spans="1:13" ht="46.5" customHeight="1">
      <c r="A26" s="24">
        <v>120</v>
      </c>
      <c r="B26" s="25">
        <v>47.900799999999997</v>
      </c>
      <c r="C26" s="25">
        <v>-121.97499999999999</v>
      </c>
      <c r="D26" s="24">
        <v>50</v>
      </c>
      <c r="E26" s="24">
        <v>45</v>
      </c>
      <c r="F26" s="24">
        <v>100</v>
      </c>
      <c r="G26" s="147">
        <v>216</v>
      </c>
      <c r="H26" s="147">
        <v>46</v>
      </c>
      <c r="I26" s="147">
        <v>80</v>
      </c>
      <c r="J26" s="24" t="s">
        <v>580</v>
      </c>
      <c r="K26" s="24"/>
      <c r="L26" s="26" t="s">
        <v>606</v>
      </c>
      <c r="M26" s="27" t="s">
        <v>174</v>
      </c>
    </row>
    <row r="27" spans="1:13" ht="46.5" customHeight="1">
      <c r="A27" s="24">
        <v>122</v>
      </c>
      <c r="B27" s="25">
        <v>47.789000000000001</v>
      </c>
      <c r="C27" s="25">
        <v>-122.10429999999999</v>
      </c>
      <c r="D27" s="24">
        <v>90</v>
      </c>
      <c r="E27" s="24">
        <v>50</v>
      </c>
      <c r="F27" s="24">
        <v>100</v>
      </c>
      <c r="G27" s="147">
        <v>255</v>
      </c>
      <c r="H27" s="147">
        <v>41</v>
      </c>
      <c r="I27" s="147">
        <v>79</v>
      </c>
      <c r="J27" s="24" t="s">
        <v>580</v>
      </c>
      <c r="K27" s="24"/>
      <c r="L27" s="26" t="s">
        <v>607</v>
      </c>
      <c r="M27" s="27" t="s">
        <v>181</v>
      </c>
    </row>
    <row r="28" spans="1:13" ht="46.5" customHeight="1">
      <c r="A28" s="24">
        <v>125</v>
      </c>
      <c r="B28" s="25">
        <v>47.816200000000002</v>
      </c>
      <c r="C28" s="25">
        <v>-122.0338</v>
      </c>
      <c r="D28" s="24">
        <v>35</v>
      </c>
      <c r="E28" s="24">
        <v>40</v>
      </c>
      <c r="F28" s="24">
        <v>131</v>
      </c>
      <c r="G28" s="147">
        <v>167</v>
      </c>
      <c r="H28" s="147">
        <v>61</v>
      </c>
      <c r="I28" s="147">
        <v>61</v>
      </c>
      <c r="J28" s="24" t="s">
        <v>580</v>
      </c>
      <c r="K28" s="24"/>
      <c r="L28" s="26" t="s">
        <v>608</v>
      </c>
      <c r="M28" s="27" t="s">
        <v>181</v>
      </c>
    </row>
    <row r="29" spans="1:13" ht="46.5" customHeight="1">
      <c r="A29" s="24">
        <v>128</v>
      </c>
      <c r="B29" s="25">
        <v>47.819299999999998</v>
      </c>
      <c r="C29" s="25">
        <v>-121.947</v>
      </c>
      <c r="D29" s="24">
        <v>25</v>
      </c>
      <c r="E29" s="24">
        <v>50</v>
      </c>
      <c r="F29" s="24">
        <v>80</v>
      </c>
      <c r="G29" s="147">
        <v>220</v>
      </c>
      <c r="H29" s="147">
        <v>41</v>
      </c>
      <c r="I29" s="147">
        <v>101</v>
      </c>
      <c r="J29" s="24" t="s">
        <v>580</v>
      </c>
      <c r="K29" s="24"/>
      <c r="L29" s="26" t="s">
        <v>609</v>
      </c>
      <c r="M29" s="27" t="s">
        <v>193</v>
      </c>
    </row>
    <row r="30" spans="1:13" ht="46.5" customHeight="1">
      <c r="A30" s="24">
        <v>134</v>
      </c>
      <c r="B30" s="25">
        <v>47.831800000000001</v>
      </c>
      <c r="C30" s="25">
        <v>-121.9487</v>
      </c>
      <c r="D30" s="24">
        <v>15</v>
      </c>
      <c r="E30" s="24">
        <v>50</v>
      </c>
      <c r="F30" s="24">
        <v>100</v>
      </c>
      <c r="G30" s="147">
        <v>180</v>
      </c>
      <c r="H30" s="147">
        <v>41</v>
      </c>
      <c r="I30" s="147">
        <v>79</v>
      </c>
      <c r="J30" s="24" t="s">
        <v>580</v>
      </c>
      <c r="K30" s="24"/>
      <c r="L30" s="26" t="s">
        <v>610</v>
      </c>
      <c r="M30" s="27" t="s">
        <v>193</v>
      </c>
    </row>
    <row r="31" spans="1:13" ht="46.5" customHeight="1">
      <c r="A31" s="24">
        <v>135</v>
      </c>
      <c r="B31" s="25">
        <v>47.828200000000002</v>
      </c>
      <c r="C31" s="25">
        <v>-121.9555</v>
      </c>
      <c r="D31" s="24">
        <v>15</v>
      </c>
      <c r="E31" s="24">
        <v>55</v>
      </c>
      <c r="F31" s="24">
        <v>90</v>
      </c>
      <c r="G31" s="147">
        <v>195</v>
      </c>
      <c r="H31" s="147">
        <v>35</v>
      </c>
      <c r="I31" s="147">
        <v>90</v>
      </c>
      <c r="J31" s="24" t="s">
        <v>580</v>
      </c>
      <c r="K31" s="24"/>
      <c r="L31" s="26" t="s">
        <v>611</v>
      </c>
      <c r="M31" s="27" t="s">
        <v>193</v>
      </c>
    </row>
    <row r="32" spans="1:13" ht="46.5" customHeight="1">
      <c r="A32" s="24">
        <v>137</v>
      </c>
      <c r="B32" s="25">
        <v>47.759700000000002</v>
      </c>
      <c r="C32" s="25">
        <v>-122.1563</v>
      </c>
      <c r="D32" s="24">
        <v>105</v>
      </c>
      <c r="E32" s="24">
        <v>15</v>
      </c>
      <c r="F32" s="24">
        <v>-50</v>
      </c>
      <c r="G32" s="147">
        <v>244</v>
      </c>
      <c r="H32" s="147">
        <v>79</v>
      </c>
      <c r="I32" s="147">
        <v>-100</v>
      </c>
      <c r="J32" s="24" t="s">
        <v>598</v>
      </c>
      <c r="K32" s="24"/>
      <c r="L32" s="26" t="s">
        <v>612</v>
      </c>
      <c r="M32" s="27" t="s">
        <v>595</v>
      </c>
    </row>
    <row r="33" spans="1:13" ht="46.5" customHeight="1">
      <c r="A33" s="24">
        <v>139</v>
      </c>
      <c r="B33" s="25">
        <v>47.823300000000003</v>
      </c>
      <c r="C33" s="25">
        <v>-122.0663</v>
      </c>
      <c r="D33" s="24">
        <v>70</v>
      </c>
      <c r="E33" s="24">
        <v>90</v>
      </c>
      <c r="F33" s="24">
        <v>90</v>
      </c>
      <c r="G33" s="147">
        <v>295</v>
      </c>
      <c r="H33" s="147">
        <v>0</v>
      </c>
      <c r="I33" s="147">
        <v>135</v>
      </c>
      <c r="J33" s="24" t="s">
        <v>637</v>
      </c>
      <c r="K33" s="24"/>
      <c r="L33" s="26" t="s">
        <v>613</v>
      </c>
      <c r="M33" s="27" t="s">
        <v>181</v>
      </c>
    </row>
    <row r="34" spans="1:13" ht="46.5" customHeight="1">
      <c r="A34" s="24">
        <v>140</v>
      </c>
      <c r="B34" s="25">
        <v>47.719200000000001</v>
      </c>
      <c r="C34" s="25">
        <v>-122.05119999999999</v>
      </c>
      <c r="D34" s="24">
        <v>180</v>
      </c>
      <c r="E34" s="24">
        <v>75</v>
      </c>
      <c r="F34" s="24">
        <v>130</v>
      </c>
      <c r="G34" s="147">
        <v>287</v>
      </c>
      <c r="H34" s="147">
        <v>42</v>
      </c>
      <c r="I34" s="147">
        <v>23</v>
      </c>
      <c r="J34" s="24" t="s">
        <v>580</v>
      </c>
      <c r="K34" s="24"/>
      <c r="L34" s="26" t="s">
        <v>614</v>
      </c>
      <c r="M34" s="27" t="s">
        <v>587</v>
      </c>
    </row>
    <row r="35" spans="1:13" ht="46.5" customHeight="1">
      <c r="A35" s="24">
        <v>141</v>
      </c>
      <c r="B35" s="25">
        <v>47.892800000000001</v>
      </c>
      <c r="C35" s="25">
        <v>-122.18470000000001</v>
      </c>
      <c r="D35" s="24">
        <v>195</v>
      </c>
      <c r="E35" s="24">
        <v>65</v>
      </c>
      <c r="F35" s="24">
        <v>150</v>
      </c>
      <c r="G35" s="147">
        <v>299</v>
      </c>
      <c r="H35" s="147">
        <v>63</v>
      </c>
      <c r="I35" s="147">
        <v>28</v>
      </c>
      <c r="J35" s="24" t="s">
        <v>580</v>
      </c>
      <c r="K35" s="24"/>
      <c r="L35" s="26" t="s">
        <v>615</v>
      </c>
      <c r="M35" s="27" t="s">
        <v>616</v>
      </c>
    </row>
    <row r="36" spans="1:13" ht="46.5" customHeight="1">
      <c r="A36" s="24">
        <v>144</v>
      </c>
      <c r="B36" s="25">
        <v>47.762500000000003</v>
      </c>
      <c r="C36" s="25">
        <v>-121.9898</v>
      </c>
      <c r="D36" s="24">
        <v>205</v>
      </c>
      <c r="E36" s="24">
        <v>20</v>
      </c>
      <c r="F36" s="24">
        <v>-60</v>
      </c>
      <c r="G36" s="147">
        <v>353</v>
      </c>
      <c r="H36" s="147">
        <v>73</v>
      </c>
      <c r="I36" s="147">
        <v>-100</v>
      </c>
      <c r="J36" s="24" t="s">
        <v>598</v>
      </c>
      <c r="K36" s="24"/>
      <c r="L36" s="26" t="s">
        <v>617</v>
      </c>
      <c r="M36" s="27" t="s">
        <v>193</v>
      </c>
    </row>
    <row r="37" spans="1:13" ht="46.5" customHeight="1">
      <c r="A37" s="24">
        <v>148</v>
      </c>
      <c r="B37" s="25">
        <v>47.7605</v>
      </c>
      <c r="C37" s="25">
        <v>-122.1632</v>
      </c>
      <c r="D37" s="24">
        <v>175</v>
      </c>
      <c r="E37" s="24">
        <v>30</v>
      </c>
      <c r="F37" s="24">
        <v>120</v>
      </c>
      <c r="G37" s="147">
        <v>321</v>
      </c>
      <c r="H37" s="147">
        <v>64</v>
      </c>
      <c r="I37" s="147">
        <v>74</v>
      </c>
      <c r="J37" s="24" t="s">
        <v>580</v>
      </c>
      <c r="K37" s="24"/>
      <c r="L37" s="26" t="s">
        <v>618</v>
      </c>
      <c r="M37" s="27" t="s">
        <v>595</v>
      </c>
    </row>
    <row r="38" spans="1:13" ht="46.5" customHeight="1">
      <c r="A38" s="24">
        <v>149</v>
      </c>
      <c r="B38" s="25">
        <v>47.879199999999997</v>
      </c>
      <c r="C38" s="25">
        <v>-121.9933</v>
      </c>
      <c r="D38" s="24">
        <v>50</v>
      </c>
      <c r="E38" s="24">
        <v>25</v>
      </c>
      <c r="F38" s="24">
        <v>150</v>
      </c>
      <c r="G38" s="147">
        <v>168</v>
      </c>
      <c r="H38" s="147">
        <v>78</v>
      </c>
      <c r="I38" s="147">
        <v>68</v>
      </c>
      <c r="J38" s="24" t="s">
        <v>580</v>
      </c>
      <c r="K38" s="24"/>
      <c r="L38" s="26" t="s">
        <v>619</v>
      </c>
      <c r="M38" s="27" t="s">
        <v>174</v>
      </c>
    </row>
    <row r="39" spans="1:13" ht="46.5" customHeight="1">
      <c r="A39" s="24">
        <v>151</v>
      </c>
      <c r="B39" s="25">
        <v>47.877299999999998</v>
      </c>
      <c r="C39" s="25">
        <v>-122.014</v>
      </c>
      <c r="D39" s="24">
        <v>180</v>
      </c>
      <c r="E39" s="24">
        <v>40</v>
      </c>
      <c r="F39" s="24">
        <v>140</v>
      </c>
      <c r="G39" s="147">
        <v>303</v>
      </c>
      <c r="H39" s="147">
        <v>66</v>
      </c>
      <c r="I39" s="147">
        <v>57</v>
      </c>
      <c r="J39" s="24" t="s">
        <v>580</v>
      </c>
      <c r="K39" s="24"/>
      <c r="L39" s="26" t="s">
        <v>620</v>
      </c>
      <c r="M39" s="27" t="s">
        <v>589</v>
      </c>
    </row>
    <row r="40" spans="1:13" ht="46.5" customHeight="1">
      <c r="A40" s="24">
        <v>154</v>
      </c>
      <c r="B40" s="25">
        <v>47.722200000000001</v>
      </c>
      <c r="C40" s="25">
        <v>-121.9622</v>
      </c>
      <c r="D40" s="24">
        <v>75</v>
      </c>
      <c r="E40" s="24">
        <v>70</v>
      </c>
      <c r="F40" s="24">
        <v>80</v>
      </c>
      <c r="G40" s="147">
        <v>282</v>
      </c>
      <c r="H40" s="147">
        <v>22</v>
      </c>
      <c r="I40" s="147">
        <v>116</v>
      </c>
      <c r="J40" s="24" t="s">
        <v>580</v>
      </c>
      <c r="K40" s="24"/>
      <c r="L40" s="26" t="s">
        <v>621</v>
      </c>
      <c r="M40" s="27" t="s">
        <v>196</v>
      </c>
    </row>
    <row r="41" spans="1:13" ht="46.5" customHeight="1">
      <c r="A41" s="24">
        <v>155</v>
      </c>
      <c r="B41" s="25">
        <v>47.893999999999998</v>
      </c>
      <c r="C41" s="25">
        <v>-122.0598</v>
      </c>
      <c r="D41" s="24">
        <v>345</v>
      </c>
      <c r="E41" s="24">
        <v>55</v>
      </c>
      <c r="F41" s="24">
        <v>60</v>
      </c>
      <c r="G41" s="147">
        <v>210</v>
      </c>
      <c r="H41" s="147">
        <v>45</v>
      </c>
      <c r="I41" s="147">
        <v>126</v>
      </c>
      <c r="J41" s="24" t="s">
        <v>580</v>
      </c>
      <c r="K41" s="24"/>
      <c r="L41" s="26" t="s">
        <v>622</v>
      </c>
      <c r="M41" s="27" t="s">
        <v>589</v>
      </c>
    </row>
    <row r="42" spans="1:13" ht="46.5" customHeight="1">
      <c r="A42" s="24">
        <v>157</v>
      </c>
      <c r="B42" s="25">
        <v>47.867800000000003</v>
      </c>
      <c r="C42" s="25">
        <v>-122.1133</v>
      </c>
      <c r="D42" s="24">
        <v>115</v>
      </c>
      <c r="E42" s="24">
        <v>25</v>
      </c>
      <c r="F42" s="24">
        <v>-120</v>
      </c>
      <c r="G42" s="147">
        <v>327</v>
      </c>
      <c r="H42" s="147">
        <v>69</v>
      </c>
      <c r="I42" s="147">
        <v>-77</v>
      </c>
      <c r="J42" s="24" t="s">
        <v>598</v>
      </c>
      <c r="K42" s="24"/>
      <c r="L42" s="26" t="s">
        <v>623</v>
      </c>
      <c r="M42" s="27" t="s">
        <v>181</v>
      </c>
    </row>
    <row r="43" spans="1:13" ht="46.5" customHeight="1">
      <c r="A43" s="24">
        <v>159</v>
      </c>
      <c r="B43" s="25">
        <v>47.716299999999997</v>
      </c>
      <c r="C43" s="25">
        <v>-122.17319999999999</v>
      </c>
      <c r="D43" s="24">
        <v>40</v>
      </c>
      <c r="E43" s="24">
        <v>40</v>
      </c>
      <c r="F43" s="24">
        <v>-60</v>
      </c>
      <c r="G43" s="147">
        <v>183</v>
      </c>
      <c r="H43" s="147">
        <v>56</v>
      </c>
      <c r="I43" s="147">
        <v>-113</v>
      </c>
      <c r="J43" s="24" t="s">
        <v>598</v>
      </c>
      <c r="K43" s="24"/>
      <c r="L43" s="26" t="s">
        <v>624</v>
      </c>
      <c r="M43" s="27" t="s">
        <v>583</v>
      </c>
    </row>
    <row r="44" spans="1:13" ht="46.5" customHeight="1">
      <c r="A44" s="24">
        <v>164</v>
      </c>
      <c r="B44" s="25">
        <v>47.830500000000001</v>
      </c>
      <c r="C44" s="25">
        <v>-121.9415</v>
      </c>
      <c r="D44" s="24">
        <v>85</v>
      </c>
      <c r="E44" s="24">
        <v>75</v>
      </c>
      <c r="F44" s="24">
        <v>110</v>
      </c>
      <c r="G44" s="147">
        <v>210</v>
      </c>
      <c r="H44" s="147">
        <v>25</v>
      </c>
      <c r="I44" s="147">
        <v>38</v>
      </c>
      <c r="J44" s="24" t="s">
        <v>580</v>
      </c>
      <c r="K44" s="24"/>
      <c r="L44" s="26" t="s">
        <v>625</v>
      </c>
      <c r="M44" s="27" t="s">
        <v>193</v>
      </c>
    </row>
    <row r="45" spans="1:13" ht="46.5" customHeight="1">
      <c r="A45" s="24">
        <v>165</v>
      </c>
      <c r="B45" s="25">
        <v>47.823999999999998</v>
      </c>
      <c r="C45" s="25">
        <v>-122.11320000000001</v>
      </c>
      <c r="D45" s="24">
        <v>30</v>
      </c>
      <c r="E45" s="24">
        <v>40</v>
      </c>
      <c r="F45" s="24">
        <v>-130</v>
      </c>
      <c r="G45" s="147">
        <v>258</v>
      </c>
      <c r="H45" s="147">
        <v>61</v>
      </c>
      <c r="I45" s="147">
        <v>-62</v>
      </c>
      <c r="J45" s="24" t="s">
        <v>598</v>
      </c>
      <c r="K45" s="24"/>
      <c r="L45" s="26" t="s">
        <v>626</v>
      </c>
      <c r="M45" s="27" t="s">
        <v>181</v>
      </c>
    </row>
    <row r="46" spans="1:13" ht="46.5" customHeight="1">
      <c r="A46" s="24">
        <v>167</v>
      </c>
      <c r="B46" s="25">
        <v>47.805700000000002</v>
      </c>
      <c r="C46" s="25">
        <v>-122.04649999999999</v>
      </c>
      <c r="D46" s="24">
        <v>90</v>
      </c>
      <c r="E46" s="24">
        <v>50</v>
      </c>
      <c r="F46" s="24">
        <v>100</v>
      </c>
      <c r="G46" s="147">
        <v>255</v>
      </c>
      <c r="H46" s="147">
        <v>41</v>
      </c>
      <c r="I46" s="147">
        <v>78</v>
      </c>
      <c r="J46" s="24" t="s">
        <v>580</v>
      </c>
      <c r="K46" s="24"/>
      <c r="L46" s="26" t="s">
        <v>627</v>
      </c>
      <c r="M46" s="27" t="s">
        <v>181</v>
      </c>
    </row>
    <row r="47" spans="1:13" ht="46.5" customHeight="1">
      <c r="A47" s="24">
        <v>168</v>
      </c>
      <c r="B47" s="25">
        <v>47.7545</v>
      </c>
      <c r="C47" s="25">
        <v>-122.1743</v>
      </c>
      <c r="D47" s="24">
        <v>55</v>
      </c>
      <c r="E47" s="24">
        <v>20</v>
      </c>
      <c r="F47" s="24">
        <v>-100</v>
      </c>
      <c r="G47" s="147">
        <v>246</v>
      </c>
      <c r="H47" s="147">
        <v>70</v>
      </c>
      <c r="I47" s="147">
        <v>-86</v>
      </c>
      <c r="J47" s="24" t="s">
        <v>598</v>
      </c>
      <c r="K47" s="24"/>
      <c r="L47" s="26" t="s">
        <v>628</v>
      </c>
      <c r="M47" s="27" t="s">
        <v>595</v>
      </c>
    </row>
    <row r="48" spans="1:13" ht="46.5" customHeight="1">
      <c r="A48" s="24">
        <v>169</v>
      </c>
      <c r="B48" s="25">
        <v>47.719299999999997</v>
      </c>
      <c r="C48" s="25">
        <v>-122.035</v>
      </c>
      <c r="D48" s="24">
        <v>190</v>
      </c>
      <c r="E48" s="24">
        <v>15</v>
      </c>
      <c r="F48" s="24">
        <v>-50</v>
      </c>
      <c r="G48" s="147">
        <v>329</v>
      </c>
      <c r="H48" s="147">
        <v>79</v>
      </c>
      <c r="I48" s="147">
        <v>-100</v>
      </c>
      <c r="J48" s="24" t="s">
        <v>598</v>
      </c>
      <c r="K48" s="24"/>
      <c r="L48" s="26" t="s">
        <v>629</v>
      </c>
      <c r="M48" s="27" t="s">
        <v>587</v>
      </c>
    </row>
    <row r="49" spans="1:13" ht="46.5" customHeight="1">
      <c r="A49" s="24">
        <v>170</v>
      </c>
      <c r="B49" s="25">
        <v>47.852499999999999</v>
      </c>
      <c r="C49" s="25">
        <v>-122.0882</v>
      </c>
      <c r="D49" s="24">
        <v>70</v>
      </c>
      <c r="E49" s="24">
        <v>90</v>
      </c>
      <c r="F49" s="24">
        <v>-100</v>
      </c>
      <c r="G49" s="147">
        <v>340</v>
      </c>
      <c r="H49" s="147">
        <v>10</v>
      </c>
      <c r="I49" s="147">
        <v>0</v>
      </c>
      <c r="J49" s="24" t="s">
        <v>637</v>
      </c>
      <c r="K49" s="24"/>
      <c r="L49" s="26" t="s">
        <v>630</v>
      </c>
      <c r="M49" s="27" t="s">
        <v>181</v>
      </c>
    </row>
    <row r="50" spans="1:13" ht="46.5" customHeight="1">
      <c r="A50" s="24">
        <v>175</v>
      </c>
      <c r="B50" s="25">
        <v>47.741500000000002</v>
      </c>
      <c r="C50" s="25">
        <v>-121.9975</v>
      </c>
      <c r="D50" s="24">
        <v>5</v>
      </c>
      <c r="E50" s="24">
        <v>20</v>
      </c>
      <c r="F50" s="24">
        <v>-10</v>
      </c>
      <c r="G50" s="147">
        <v>104</v>
      </c>
      <c r="H50" s="147">
        <v>87</v>
      </c>
      <c r="I50" s="147">
        <v>-110</v>
      </c>
      <c r="J50" s="24" t="s">
        <v>598</v>
      </c>
      <c r="K50" s="24"/>
      <c r="L50" s="26" t="s">
        <v>631</v>
      </c>
      <c r="M50" s="27" t="s">
        <v>196</v>
      </c>
    </row>
    <row r="51" spans="1:13" ht="46.5" customHeight="1">
      <c r="A51" s="24">
        <v>176</v>
      </c>
      <c r="B51" s="25">
        <v>47.744500000000002</v>
      </c>
      <c r="C51" s="25">
        <v>-122.0123</v>
      </c>
      <c r="D51" s="24">
        <v>85</v>
      </c>
      <c r="E51" s="24">
        <v>5</v>
      </c>
      <c r="F51" s="24">
        <v>10</v>
      </c>
      <c r="G51" s="147">
        <v>345</v>
      </c>
      <c r="H51" s="147">
        <v>89</v>
      </c>
      <c r="I51" s="147">
        <v>95</v>
      </c>
      <c r="J51" s="24" t="s">
        <v>637</v>
      </c>
      <c r="K51" s="24"/>
      <c r="L51" s="26" t="s">
        <v>632</v>
      </c>
      <c r="M51" s="27" t="s">
        <v>587</v>
      </c>
    </row>
    <row r="52" spans="1:13" ht="46.5" customHeight="1">
      <c r="A52" s="24">
        <v>177</v>
      </c>
      <c r="B52" s="25">
        <v>47.7395</v>
      </c>
      <c r="C52" s="25">
        <v>-122.0115</v>
      </c>
      <c r="D52" s="24">
        <v>85</v>
      </c>
      <c r="E52" s="24">
        <v>80</v>
      </c>
      <c r="F52" s="24">
        <v>-90</v>
      </c>
      <c r="G52" s="147">
        <v>265</v>
      </c>
      <c r="H52" s="147">
        <v>10</v>
      </c>
      <c r="I52" s="147">
        <v>-90</v>
      </c>
      <c r="J52" s="24" t="s">
        <v>598</v>
      </c>
      <c r="K52" s="24"/>
      <c r="L52" s="26" t="s">
        <v>633</v>
      </c>
      <c r="M52" s="27" t="s">
        <v>587</v>
      </c>
    </row>
    <row r="53" spans="1:13" ht="46.5" customHeight="1">
      <c r="A53" s="24">
        <v>178</v>
      </c>
      <c r="B53" s="25">
        <v>47.741</v>
      </c>
      <c r="C53" s="25">
        <v>-122.0093</v>
      </c>
      <c r="D53" s="24">
        <v>120</v>
      </c>
      <c r="E53" s="24">
        <v>45</v>
      </c>
      <c r="F53" s="24">
        <v>160</v>
      </c>
      <c r="G53" s="147">
        <v>224</v>
      </c>
      <c r="H53" s="147">
        <v>76</v>
      </c>
      <c r="I53" s="147">
        <v>47</v>
      </c>
      <c r="J53" s="24" t="s">
        <v>580</v>
      </c>
      <c r="K53" s="24"/>
      <c r="L53" s="26" t="s">
        <v>634</v>
      </c>
      <c r="M53" s="27" t="s">
        <v>587</v>
      </c>
    </row>
    <row r="54" spans="1:13" ht="46.5" customHeight="1">
      <c r="A54" s="24">
        <v>189</v>
      </c>
      <c r="B54" s="25">
        <v>47.801499999999997</v>
      </c>
      <c r="C54" s="25">
        <v>-122.151</v>
      </c>
      <c r="D54" s="24">
        <v>85</v>
      </c>
      <c r="E54" s="24">
        <v>35</v>
      </c>
      <c r="F54" s="24">
        <v>50</v>
      </c>
      <c r="G54" s="147">
        <v>311</v>
      </c>
      <c r="H54" s="147">
        <v>64</v>
      </c>
      <c r="I54" s="147">
        <v>114</v>
      </c>
      <c r="J54" s="24" t="s">
        <v>580</v>
      </c>
      <c r="K54" s="24"/>
      <c r="L54" s="26" t="s">
        <v>635</v>
      </c>
      <c r="M54" s="27" t="s">
        <v>595</v>
      </c>
    </row>
  </sheetData>
  <mergeCells count="1">
    <mergeCell ref="A1:M1"/>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DS1 HVSR Depth-to-Bedrock</vt:lpstr>
      <vt:lpstr>DS2 Gravel Clast Counts</vt:lpstr>
      <vt:lpstr>DS3 Petrographic Point Counts</vt:lpstr>
      <vt:lpstr>DS4 Vitrinite Reflectance</vt:lpstr>
      <vt:lpstr>DS5 Thin Sections</vt:lpstr>
      <vt:lpstr>DS6 Geochemical Data</vt:lpstr>
      <vt:lpstr>DS7 Geochemical Data Legend</vt:lpstr>
      <vt:lpstr>DS8 Unit OEn Fossil List</vt:lpstr>
      <vt:lpstr>DS9 Earthquake Focal Mechanisms</vt:lpstr>
      <vt:lpstr>DS10 U-Pb Site GD28</vt:lpstr>
      <vt:lpstr>DS11 U-Pb Site GD27</vt:lpstr>
    </vt:vector>
  </TitlesOfParts>
  <Company>DNR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Mavor, Skyler (DNR)</dc:creator>
  <cp:lastModifiedBy>Schnur, Susan (DNR)</cp:lastModifiedBy>
  <dcterms:created xsi:type="dcterms:W3CDTF">2017-05-16T16:25:19Z</dcterms:created>
  <dcterms:modified xsi:type="dcterms:W3CDTF">2017-10-09T17:47:58Z</dcterms:modified>
</cp:coreProperties>
</file>